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DATOS\C.300_Planeacion\300.02_Informes\300.02.02\106.02.03_CONTRALORIA\CONTRALORIA_2022\cuenta_2021\INFORMACION_ADICIONAL\"/>
    </mc:Choice>
  </mc:AlternateContent>
  <bookViews>
    <workbookView xWindow="0" yWindow="0" windowWidth="15360" windowHeight="7650"/>
  </bookViews>
  <sheets>
    <sheet name="tablero de mandos" sheetId="5" r:id="rId1"/>
  </sheets>
  <definedNames>
    <definedName name="_xlnm._FilterDatabase" localSheetId="0" hidden="1">'tablero de mandos'!$A$1:$O$67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54" i="5" l="1"/>
  <c r="M79" i="5" l="1"/>
  <c r="L34" i="5" l="1"/>
  <c r="L55" i="5"/>
</calcChain>
</file>

<file path=xl/sharedStrings.xml><?xml version="1.0" encoding="utf-8"?>
<sst xmlns="http://schemas.openxmlformats.org/spreadsheetml/2006/main" count="570" uniqueCount="416">
  <si>
    <t xml:space="preserve">Infraestructura física y tecnológica </t>
  </si>
  <si>
    <t>Modelo de Bienestar</t>
  </si>
  <si>
    <t xml:space="preserve">Habilidades comunicativas en una segunda lengua </t>
  </si>
  <si>
    <t>ASPECTOS A EVALUAR</t>
  </si>
  <si>
    <t xml:space="preserve">Profesores </t>
  </si>
  <si>
    <t xml:space="preserve">Sistema de Aseguramiento de la Calidad </t>
  </si>
  <si>
    <t xml:space="preserve">Investigación, innovación y creación artística y cultural </t>
  </si>
  <si>
    <t xml:space="preserve">Permanencia y graduación </t>
  </si>
  <si>
    <t xml:space="preserve">DIRECCIÓN INSTITUCIONAL </t>
  </si>
  <si>
    <t xml:space="preserve">Medios Educativos </t>
  </si>
  <si>
    <t>Recursos fisicos y financieros</t>
  </si>
  <si>
    <t>estructura administrativa</t>
  </si>
  <si>
    <t xml:space="preserve">desarrollo, gestión y sostenibilidad institucional </t>
  </si>
  <si>
    <t xml:space="preserve">Asesor de Investigaciones </t>
  </si>
  <si>
    <t>Egresados</t>
  </si>
  <si>
    <t>• Mantener y mejorar la infraestructura física para atender la dinámica cambiante de las labores formativas, académicas, docentes, científicas, culturales,  de extensión y administrativas de la Institución.</t>
  </si>
  <si>
    <t>• Construir nuevos ambientes académicos para el cumplimiento de las labores formativas, académicas, docentes, científicas y culturales para los programas académicos existentes en concordancia con la  nueva oferta académica, bajo criterios de educación inclusiva y de calidad.</t>
  </si>
  <si>
    <t xml:space="preserve">• Fortalecer  la estructura organizacional de la institución de acuerdo a su crecimiento y desarrollo, bajo las condiciones de una efectiva dirección y control de todos los procesos. </t>
  </si>
  <si>
    <t xml:space="preserve">• Garantizar la gestión financiera efectiva y gestionar los recursos necesarios a través de convocatorias y proyectos para el  crecimiento y desarrollo y sostenibilidad de la institución. </t>
  </si>
  <si>
    <t>• Cumplir con las  políticas insti¬tucionales de buen gobierno que garanticen la estabilidad institucional, la ge¬neración de sistemas de gestión efectivos en cumplimiento de los derechos y los deberes de las personas, y la rendición de cuentas a la sociedad</t>
  </si>
  <si>
    <t>No de proyectos aprobados para ejecución/total de proyectos registrados en banco de proyectos*100</t>
  </si>
  <si>
    <t>Mayo de 2024</t>
  </si>
  <si>
    <t>Mayo de 2020</t>
  </si>
  <si>
    <t>Planeación</t>
  </si>
  <si>
    <t>Modernización Planta de personal</t>
  </si>
  <si>
    <t>Septiembre 2020</t>
  </si>
  <si>
    <t>Diciembre 2020</t>
  </si>
  <si>
    <t>SECRETARIA GENERAL 
PU TALENTO HUMANO</t>
  </si>
  <si>
    <t>Plan de Mantenimiento de Infraestructura Física IUCM</t>
  </si>
  <si>
    <t>* Número de actividades ejecutadas/ total de activiades planificadas</t>
  </si>
  <si>
    <t>01 de octubre de 2020</t>
  </si>
  <si>
    <t>18 de mayo de 2024</t>
  </si>
  <si>
    <t>Secretario General</t>
  </si>
  <si>
    <t xml:space="preserve">* 01 de Octubre de 2020 
* 01 de diciembre de 2020
* 01 de marzo de 2022
</t>
  </si>
  <si>
    <t xml:space="preserve">* 30 de Noviembre de 2020
* 28 de Febrero de 2022
* 31 de Mayo de 2022
</t>
  </si>
  <si>
    <t>PROGRAMA</t>
  </si>
  <si>
    <t>Recursos Ejecutados PFI/Recursos Recibidos PFI</t>
  </si>
  <si>
    <t>Procesos Gestión Financiera y Contable
Planeación</t>
  </si>
  <si>
    <t>Rectoria
Vicerrectoria Academica
Palneación
Comunicaciones</t>
  </si>
  <si>
    <t>17 mayo de 2024</t>
  </si>
  <si>
    <t>ASESOR BIENESTAR INSTITUCIONAL
P.U. TALENTO HUMANO</t>
  </si>
  <si>
    <t>17 de mayo de 2024</t>
  </si>
  <si>
    <t xml:space="preserve">ASESOR BIENESTAR INSTITUCIONAL
</t>
  </si>
  <si>
    <t>Desarrollo integral de la persona y la convivencia</t>
  </si>
  <si>
    <t xml:space="preserve">• Garantizar la infraestructura y los medios educativos tecnológicos  para el cumplimiento de las labores de docencia, formativas, académicas, científicas, culturales y administrativas de la Institución. </t>
  </si>
  <si>
    <t xml:space="preserve">Asesor TIC </t>
  </si>
  <si>
    <t>Infraestructura tecnologica IUCMC</t>
  </si>
  <si>
    <t>DIRECCIÓN INSTITUCIONAL</t>
  </si>
  <si>
    <t xml:space="preserve">Desarrollo, gestión y sostenibilidad institucional. </t>
  </si>
  <si>
    <t>• Propender por la cobertura, los procesos y mecanismos de comunicación oportunos para el acceso y la  transparencia de la información institucional y la participación ciudadana.</t>
  </si>
  <si>
    <t>Plan Estratégico de Comunicación Institucional</t>
  </si>
  <si>
    <t xml:space="preserve">Actividades Ejecutadas/Actividades Aprobadas. </t>
  </si>
  <si>
    <t xml:space="preserve">Octubre de 2020 </t>
  </si>
  <si>
    <t>PU. Comunicaciones</t>
  </si>
  <si>
    <t>Estrategias Ejecutadas/Estrategias Aprobadas</t>
  </si>
  <si>
    <t>Enero de 2021</t>
  </si>
  <si>
    <t>Diciembre de 2022</t>
  </si>
  <si>
    <t>Gestión de la imagen, oferta y servicios académicos de la Institución Universitaria.</t>
  </si>
  <si>
    <t>Construcción de Infraestructura Sede Norte</t>
  </si>
  <si>
    <t>Buen Gobierno</t>
  </si>
  <si>
    <t>Permanencia, graduación y convivencia estudiantil</t>
  </si>
  <si>
    <t>Fomento a la permanencia, graduación y convivencia estudiantil</t>
  </si>
  <si>
    <t>&lt;=10% de deserción institucional</t>
  </si>
  <si>
    <t xml:space="preserve">
&gt;=80% de actividades ejecutadas </t>
  </si>
  <si>
    <t>Modelo  Integral de Bienestar Institucional</t>
  </si>
  <si>
    <t>Mantenimiento Arquitectonico</t>
  </si>
  <si>
    <t>Desarrollo de infraestructura fisica</t>
  </si>
  <si>
    <t>&gt;=100% de actividades planificadas de infraestructura nueva</t>
  </si>
  <si>
    <t>Plan estrategico de tecnologia de información (PETI)</t>
  </si>
  <si>
    <t>No. de requerimientos implementadas/total de requerimientos del PETI</t>
  </si>
  <si>
    <t xml:space="preserve">Fortalecimiento Institucional
</t>
  </si>
  <si>
    <t xml:space="preserve">Plan de Fortalecimiento Institucional </t>
  </si>
  <si>
    <t>Banco de Proyectos</t>
  </si>
  <si>
    <t>Desarrollo de Planta de Personal</t>
  </si>
  <si>
    <t>No de propuestas Implementadas</t>
  </si>
  <si>
    <t>Gobernanza institucional</t>
  </si>
  <si>
    <t xml:space="preserve"> Gestión de la comunicación institucional</t>
  </si>
  <si>
    <t>Mecanismos y canales de comunicación   con enfoque diferencial e incluyente</t>
  </si>
  <si>
    <t>EJES ESTRATEGICOS PROPUESTA RECTORAL</t>
  </si>
  <si>
    <t>OBJETIVOS ESTRATEGICOS</t>
  </si>
  <si>
    <t>NOMBRE DEL PROYECTO</t>
  </si>
  <si>
    <t>INDICADORES</t>
  </si>
  <si>
    <t>FECHA DE INICIO</t>
  </si>
  <si>
    <t>FECHA DE FINALIZACIÓN</t>
  </si>
  <si>
    <t>RESPONSABLE</t>
  </si>
  <si>
    <t>EDUCACIÓN INTEGRAL DE CALIDAD BASADA EN LA ACADEMIA Y LA INVESTIGACIÓN</t>
  </si>
  <si>
    <t>- Fortalecer y promover la cualificación de la planta profesoral
- Promover la consolidación de una comunidad de profesores, caracterizada por su diversidad, compromiso y participación para el logro de la misión institucional.</t>
  </si>
  <si>
    <t>Hacia una formación, cualificacion y consolidación de la Comunidad profesoral UNIMAYOR</t>
  </si>
  <si>
    <t>Formación académica del docente UNIMAYOR</t>
  </si>
  <si>
    <t>Vicerrectoria Académica - Decanos</t>
  </si>
  <si>
    <t>Nivelación Salarial para la planta docente de la UNIMAYOR</t>
  </si>
  <si>
    <t xml:space="preserve">Ampliación planta Docente UNIMAYOR </t>
  </si>
  <si>
    <t>Actualización del sistema de evaluación docente UNIMAYOR</t>
  </si>
  <si>
    <t xml:space="preserve">Modelo de evaluación docente actualizado </t>
  </si>
  <si>
    <t>Aspectos Curriculares</t>
  </si>
  <si>
    <t xml:space="preserve">Robustecer los componentes formativos, pedagógicos y de interacción desde el curriculo acorde con el respectivo nivel de
formación de los programas académicos. </t>
  </si>
  <si>
    <t>Revisión y Actualización de los aspectos curriculares de la UNIMAYOR</t>
  </si>
  <si>
    <t>Construcción de lineas base para la integralidad, flexibilidad e interdisciplinariedad curricular en la IUCMC</t>
  </si>
  <si>
    <t>Actualización curricular de los  planes de estudio con base en resultados de aprendizaje y componentes pedagógicos y de interacción.</t>
  </si>
  <si>
    <t xml:space="preserve">Construcción de linea de base para el proceso de planeación, enseñanza y evaluación, con el propósito de mejorar los resultados de
las pruebas del Estado </t>
  </si>
  <si>
    <t xml:space="preserve">Consolidar el sistema de aseguramiento inteno de la calidad de la Institución que permita evidenciar los logros asociados a los programas académicos. </t>
  </si>
  <si>
    <t>Mejoramiento continuo y de auto regulación institucional</t>
  </si>
  <si>
    <t>Ampliación de cobertura académica</t>
  </si>
  <si>
    <t>Renovación de programas académicos</t>
  </si>
  <si>
    <t>Autoevaluación con fines de acreditación de programas académicos</t>
  </si>
  <si>
    <t>Nro. De programas de la IUCMC con Autoevaluación con fines de acreditación/ nro de programas  de la IUCMC</t>
  </si>
  <si>
    <t>Autoevaluación con fines de acreditación institucional</t>
  </si>
  <si>
    <t>Estudiantes</t>
  </si>
  <si>
    <t>Propiciar la formación del estudiante hacia el mejoramiento continuo, que permita  desarrollar actitudes, capacidades, habilidades y conocimientos, durante su proceso de formación, en el marco de la  integralidad, flexibilidad e interdisciplinariedad.</t>
  </si>
  <si>
    <t>Hacia una formación integral de los estudiantes</t>
  </si>
  <si>
    <t>Nro de estudiantes en bajo rendimiento por programa/ nro de estudiantes por porgrama</t>
  </si>
  <si>
    <t>Estrategias para la inclusión y atención a la diversidad de la comundiad estudiantil</t>
  </si>
  <si>
    <t>Nro. de actividades de socialización de las estrategias de inclusion realizadas/ nro de actividades planificadas para la inclusión y atención a la diversidad de la comunidad estudiantil</t>
  </si>
  <si>
    <t>Fomentar los procesos de investigación formativa acorde al nivel de formación y modalidad de programa académico</t>
  </si>
  <si>
    <t>Formación para la Investigación, desarrollo tecnológico,  innovación y creación  artística y cultural en los estudiantes</t>
  </si>
  <si>
    <t xml:space="preserve">Comité de Investigaciones - Decanos </t>
  </si>
  <si>
    <t>Convocatorias para fomentar la Investigación Formativa</t>
  </si>
  <si>
    <t xml:space="preserve">Comité de Investigaciones </t>
  </si>
  <si>
    <t>Número de proyectos de investigación en el aula registrados en el sistema de Información de Investigación</t>
  </si>
  <si>
    <t xml:space="preserve">Comité de investigaciones - Facultades </t>
  </si>
  <si>
    <t>Fortalecer la investigación científica, innovación, desarrollo tecnológico y la creación artística y cultural para la generación de conocimiento y su impacto en la sociedad</t>
  </si>
  <si>
    <t>Compromiso con la investigación, desarrollo tecnológico, la innovación y creación artística y cultural</t>
  </si>
  <si>
    <t>Clasificación de Grupos de Investigación</t>
  </si>
  <si>
    <t xml:space="preserve">Investigadores - Facultades </t>
  </si>
  <si>
    <t>Generación de Productos de Nuevo Conocimiento, desarrollo tecnológico, formación de recurso humano y Apropiación Social del Conocimiento</t>
  </si>
  <si>
    <t xml:space="preserve">Divulgación de los resultados  investigativos, de innovación y creación artística y cultural </t>
  </si>
  <si>
    <t>Generación de espacios para divulgar los resultados Investigativos, de Innovación y creación artística y cultural</t>
  </si>
  <si>
    <t xml:space="preserve">Comité de Investigaciones -Investigadores - Facultades </t>
  </si>
  <si>
    <t>Fortalecer Sistema de Investigación</t>
  </si>
  <si>
    <t>Comité de Propiedad Intelectual</t>
  </si>
  <si>
    <t>Número de Productos de desarrollo tecnológico e Innovación y creación artística y cultural sometidos a procesos de protección de propiedad intelectual</t>
  </si>
  <si>
    <t xml:space="preserve">Investigadores   </t>
  </si>
  <si>
    <t xml:space="preserve">Impacto social </t>
  </si>
  <si>
    <t>Promover programas y proyectos que permitan dar respuesta a las diferentes problemáticas y necesidades del entorno aportando cambios significativos que permitan contribuir al desarrollo y al mejoramiento de las condiciones de vida de las personas.</t>
  </si>
  <si>
    <t>Gestión Social Universitaria</t>
  </si>
  <si>
    <t>Fortalecimiento de practicas con responsabilidad social.</t>
  </si>
  <si>
    <t>Consolidar espacios de cooperación con sectores gubernamentales, productivos públicos y privados, y las
organizaciones que buscan impactar el desarrollo económico, ambiental, tecnológico, social y cultural de la región, de tal manera
que la institución participe en el desarrollo de políticas, proyectos e iniciativas.</t>
  </si>
  <si>
    <t xml:space="preserve">Fortalecer la política y el programa institucional de seguimiento a egresados, que facilite la identificación de acciones de mejora que favorezcan la inserción laboral, el desempeño profesional, el emprendimiento y el impacto de los egresados en el medio.
</t>
  </si>
  <si>
    <t xml:space="preserve">Relacionamiento permanente egresados del Colegio Mayor del Cauca </t>
  </si>
  <si>
    <t>Mejoramiento de la Gestión de información de egresados</t>
  </si>
  <si>
    <t xml:space="preserve">Administrador SIAG
Egresados
</t>
  </si>
  <si>
    <t xml:space="preserve"> oferta de programas de educación continua para la actualización permenente de los egresados </t>
  </si>
  <si>
    <t>Numero de programas de educacion continua ofertados y ejecutados de acuerdo a requerimientos  de los egresados.</t>
  </si>
  <si>
    <t>Referenciacion laboral</t>
  </si>
  <si>
    <t xml:space="preserve">Fortalecer los procesos de interacción con los egresados que  contribuyan a transformaciones e innovaciones curriculares para  el logro de los resultados de aprendizaje.
</t>
  </si>
  <si>
    <t>Egresados y academia</t>
  </si>
  <si>
    <t xml:space="preserve">Interacción del egresado y su programa academico </t>
  </si>
  <si>
    <t>Determinar el impacto de la formación recibida, el desempeño destacado y el aporte de los egresados a la solución de los problemas económicos, ambientales, tecnológicos, sociales y culturales, a través del ejercicio de su profesión.</t>
  </si>
  <si>
    <t>Desempeño del Egresado</t>
  </si>
  <si>
    <t>Interacciòn Instituciòn entorno</t>
  </si>
  <si>
    <t>Gestión de convenios de Cooperaciòn Acadèmica</t>
  </si>
  <si>
    <t>Impulso a la Movilidad Nacional  e internacional  de estudiantes y docentes  en doble vìa</t>
  </si>
  <si>
    <t xml:space="preserve">Gestiòn de Alianzas Estratègicas </t>
  </si>
  <si>
    <t xml:space="preserve"> Fortalecimiento de Alianzas y redes Academicas</t>
  </si>
  <si>
    <t xml:space="preserve">Número de docentes de planta nuevos/ Número total de plazas docentes propuestas </t>
  </si>
  <si>
    <t>No. planes de estudios y aspectos curriculares actualizados / No. De planes de estudios de la institución</t>
  </si>
  <si>
    <t>Nro. De programas de la IUCMC con registro calificado/ nro de programas  de la IUCMC</t>
  </si>
  <si>
    <t>1 proceso de Autoevaluación con fines de acreditación institucional</t>
  </si>
  <si>
    <t>Número de Estudiantes partícipes de actividades de formación integral/ No. De estudiantes de la Institución</t>
  </si>
  <si>
    <t>Seguimiento a la formación y logro de los resultados de aprendizajes de los estudiantes</t>
  </si>
  <si>
    <t xml:space="preserve">No. De productos de material docente producido </t>
  </si>
  <si>
    <t>100% de Programas académicos con registro calificado</t>
  </si>
  <si>
    <t xml:space="preserve">Consolidación del Sistema de Aseguramiento Interno de la Calidad </t>
  </si>
  <si>
    <t xml:space="preserve"> Sistema de Aseguramiento Interno de la Calidad Implementado</t>
  </si>
  <si>
    <t xml:space="preserve">Ruta de formación de competencias investigativas.
</t>
  </si>
  <si>
    <t xml:space="preserve">Documento de ruta de formación de competencias investigativas por programa académico
</t>
  </si>
  <si>
    <t xml:space="preserve">Número de capacitaciones en competencias investigativas para los estudiantes.
</t>
  </si>
  <si>
    <t>Fortalalecimiento de las competencias investigativas, de innovación o creación artística y cultural en los estudiantes</t>
  </si>
  <si>
    <t>Fomento y documentación de la Investigación en el Aula</t>
  </si>
  <si>
    <t xml:space="preserve">Fomento de las actividades en investigación, innovación o creación artística  y cultural a través de formulación y ejecución de proyectos </t>
  </si>
  <si>
    <t>Articulación Universidad Empresa Estado Sociedad</t>
  </si>
  <si>
    <t>Producción, pertinencia, utilización e impacto del material docente</t>
  </si>
  <si>
    <t xml:space="preserve">Número de proyectos con articulación Universidad Empresa Estado Sociedad
</t>
  </si>
  <si>
    <t xml:space="preserve">Fortalecimiento de las capacidades académicas e investigativas, de innovación artística y cultural en los docentes </t>
  </si>
  <si>
    <t xml:space="preserve">Número de capacitaciones realizadas </t>
  </si>
  <si>
    <t xml:space="preserve">% de grupos reconocidos
</t>
  </si>
  <si>
    <t>% Productos de Generación de Productos de Nuevo Conocimiento, de desarrollo tecnológico, de formación de recurso humano, de Apropiación Social del Conocimiento por grupo de Investigación.</t>
  </si>
  <si>
    <t xml:space="preserve">Número de Participaciones en eventos académico-científicos de carácter nacional o internacional
</t>
  </si>
  <si>
    <t xml:space="preserve">Número de Eventos institucionales académico-científicos organizados
</t>
  </si>
  <si>
    <t>Organización Comité de Propiedad Intelectual institucional</t>
  </si>
  <si>
    <t>Fomento de la cultura en propiedad Intelectual</t>
  </si>
  <si>
    <t>Actualización del  Sistema de Información del proceso de Investigación</t>
  </si>
  <si>
    <t>Sistema de Información del proceso de investigación actualizado.</t>
  </si>
  <si>
    <t xml:space="preserve">Número de convocatorias para fomentar la investigación formativa / Número convocatorias proyectadas
Número de eventos de divulgación / socialización de actividades en investigación para estudiantes /Número de actividades proyectadas
</t>
  </si>
  <si>
    <t>&gt;= 4 convocatorias de proyectos internos
&gt;= 4 Convocatorias de Jóvenes Investigadores
&gt;= 24 Proyectos de investigación de convocatoria interna  en ejecución o terminados 
&gt;= 6 Proyectos de desarrollo interno, en ejecución o terminados</t>
  </si>
  <si>
    <t xml:space="preserve">Número de convocatorias de proyectos internos realizadas.
Número Proyectos de desarrollo interno, en ejecución o terminados.
Número de convocatorias de jóvenes investigadores.
Número de proyectos de investigación de convocatoria interna en ejecución o terminados. </t>
  </si>
  <si>
    <r>
      <t xml:space="preserve"> No. De egresados con informacion actualizada/Total de egresados de la Institución.
</t>
    </r>
    <r>
      <rPr>
        <b/>
        <sz val="11"/>
        <color rgb="FFFF0000"/>
        <rFont val="Calibri"/>
        <family val="2"/>
        <scheme val="minor"/>
      </rPr>
      <t/>
    </r>
  </si>
  <si>
    <t>No. de  egresados que participan en convocatorias externas /total de solicitudes por  convocatorias externas</t>
  </si>
  <si>
    <t>Impacto de los egresados en el medio social, académico y productivo</t>
  </si>
  <si>
    <t>No de herramientas diseñadas e implementadas para medicion del impacto de los egresados en el medio social, académico y productivo.</t>
  </si>
  <si>
    <t>No. De actualizaciones curriculares teniendo en cuenta la percepción de los egresados.</t>
  </si>
  <si>
    <t>&gt;=80% de participacion de los egresados en convocatorias externas.</t>
  </si>
  <si>
    <t xml:space="preserve">Gestiòn para la Visibilidad Nacional e Internacional </t>
  </si>
  <si>
    <t>Interacción Institución entorno nacional e internacional</t>
  </si>
  <si>
    <t>Fortalecer procesos de cooperación con otras comunidades, nacionales y extranjeras, para el desarrollo de labores formativas, académicas, docentes, científicas, culturales y de extensión</t>
  </si>
  <si>
    <t xml:space="preserve">
No. De convenios operacionalizados/ No. De convenios firmados</t>
  </si>
  <si>
    <t xml:space="preserve">No. De movilidades de estudiantes a nivel nacional o internacional.                                                No. De movilidades de docentes a nivel nacional o internacional. </t>
  </si>
  <si>
    <t xml:space="preserve">Participaciòn  de estudiantes, docentes y administrativos en eventos académicos  nacionales e internacionales </t>
  </si>
  <si>
    <t xml:space="preserve"> &gt;= 10 Participaciones de estudiantes, docentes y administrativos en eventos nacionales. 
&gt;= 5 participaciones de estudiantes, docentes y adminsitrativos en eventos internacionales. 
&gt;= 5  participaciones de estudiantes, docentes y administrativos en  redes acadèmicas cientìficas, culturales y de extensión.</t>
  </si>
  <si>
    <t>No. de Participaciones de estudiantes, docentes y administrativos en eventos nacionales. 
No. de participaciones de estudiantes, docentes y adminsitrativos en eventos internacionales. 
No. de  participaciones de estudiantes, docentes y administrativos en  redes acadèmicas cientìficas, culturales y de extensión.</t>
  </si>
  <si>
    <t xml:space="preserve">Decanos                                               Coordinadores de Programa                     Docentes </t>
  </si>
  <si>
    <t xml:space="preserve">Decanos                                               Coordinadores de Programa                 Docentes </t>
  </si>
  <si>
    <t xml:space="preserve">No. De alianzas estrategicas consolidadas.                                            No. De proyectos ejecutados que contribuyan a la solución de problemáticas de la región en el marco de las alianzas estratégicas. </t>
  </si>
  <si>
    <t xml:space="preserve">Metodología  medición de Impacto Social UNIMAYOR </t>
  </si>
  <si>
    <t xml:space="preserve">1 Documento de metodología de medición del impacto social de la Institución </t>
  </si>
  <si>
    <t>Fomento de  condiciones de vida favorables en las diferentes comunidades.</t>
  </si>
  <si>
    <t>• Estructurar un modelo de gestión del conocimiento y la innovación que consolide los aportes de la Institución en cuanto a la investigación, creación,  formación y los resultados del aprendizaje en beneficio de la comunidad en general.</t>
  </si>
  <si>
    <t>Modelo de Gestión del conocimiento y la Innovación Institucional</t>
  </si>
  <si>
    <t>Diseño e implementación del Modelo de Gestión del conocimiento y la Innovación Institucional</t>
  </si>
  <si>
    <t>No de modelos de Gestión del conocimiento y la Innovación Institucional</t>
  </si>
  <si>
    <t>Vicerrectoría Académica</t>
  </si>
  <si>
    <t>Fomento de la participación de los estudiantes en actividades
de formación integral</t>
  </si>
  <si>
    <t>Numero de estudiantes evaluados / Número de estudiantes a evaluar</t>
  </si>
  <si>
    <t>Número de planes de estudio actualizados/ nro de planes de estudio de cada  facultad o unidad académica
Nro. CM desarrollados con resultados de aprendizaje/Nro. CM del programa académico</t>
  </si>
  <si>
    <t>No. De microcurrículos de competencias genéricas revisados y actualizados/ No. De microcurrículos de competencias genéricas por facultad
No. De microcurriculos de competencias específicas revisados y actualizados/ No. De microcurriculos de competencias específicas por programa académico</t>
  </si>
  <si>
    <t xml:space="preserve">PU Relacionamiento          Decanos                                               Coordinadores de Programa </t>
  </si>
  <si>
    <t xml:space="preserve">PU Relacionamiento     </t>
  </si>
  <si>
    <t>Docente con funciones de Proyección social</t>
  </si>
  <si>
    <t>No de estudiantes que abandonan los programas//total de estudiantes en el periodo</t>
  </si>
  <si>
    <t xml:space="preserve">. Integrar políticas, procesos, actividades y espacios que complementan y mejoren las condiciones de vida de toda la comunidad universitaria
</t>
  </si>
  <si>
    <t>No de actividades ejecutadas/total de  actividades programadas</t>
  </si>
  <si>
    <t>No de politicas implementadas/total de politicas institcionales de buen gobierno aprobadas MIPG</t>
  </si>
  <si>
    <t>.Inclusión y  convivencia para la comunidad académica en condición de vulnerabilidad.</t>
  </si>
  <si>
    <t>LINEA BASE</t>
  </si>
  <si>
    <t>En formación doctoral: 1 Docente de la FAyD, 4 Docentes de la FCSA.
Docentes Graduados Doctor: 1 Docente Facultad de Ingenieria</t>
  </si>
  <si>
    <t>87 puntos calificación MIPG</t>
  </si>
  <si>
    <t>1 Planta modernizada acuerdo 2018</t>
  </si>
  <si>
    <t xml:space="preserve">• Fomentar la participación de estudiantes, docentes y administrativos en los programas y actividades propuestos en las líneas  de Bienestar Institucional, contribuyendo al mejoramiento de la calidad de vida desde la pluralidad, diversidad e inclusión.
</t>
  </si>
  <si>
    <t>.Establecer un programa que enmarque las  estrategias y acciones a seguir para la prevención y atención  de casos de vulnerabilidad,violencia sexual y de género.</t>
  </si>
  <si>
    <t xml:space="preserve">Interacción del Bienestar Institucional y la comunidad academica
</t>
  </si>
  <si>
    <t>Prevención y atención de casos de vulnerabilidad, violencia sexual y de género</t>
  </si>
  <si>
    <t xml:space="preserve">.Desarrollo integral y sana convivencia Institucional
</t>
  </si>
  <si>
    <t>0% de casos identificados
0% de casos informados</t>
  </si>
  <si>
    <t>Numero de participantes  en  actvidades realizadas/Total de comunidad universitaria  *100
T</t>
  </si>
  <si>
    <t>No aplica</t>
  </si>
  <si>
    <t>29 planta docente</t>
  </si>
  <si>
    <t xml:space="preserve">1 Convocatoria
1 evento
</t>
  </si>
  <si>
    <t>2 Proyectos de investigacion en el aula por año</t>
  </si>
  <si>
    <t>1 convocatorias en proyectos internos anual
4 convocarias en jovenes investigadores anual
6 proyectos de investigación de convocatoria interna  en ejecución o terminados anual
1 Proyectos de desarrollo interno, en ejecución o terminados anual</t>
  </si>
  <si>
    <t>1  Proyectos en articulación con la Universidad Empresa Estado Sociedad</t>
  </si>
  <si>
    <t>70% de grupos de investigación reconocidos</t>
  </si>
  <si>
    <t>12  Participaciones en eventos académico-Científicos de Carácter Nacional o Internacional anual</t>
  </si>
  <si>
    <t>3 Eventos institucionales académico-científicos realizados anual</t>
  </si>
  <si>
    <t>no aplica</t>
  </si>
  <si>
    <t>Total de casos identificados / comunidad academica *100
Total de casos informados/total de casos identificados *100</t>
  </si>
  <si>
    <t>44% de convenios operacionalizados</t>
  </si>
  <si>
    <t xml:space="preserve">2 convocatorias por año </t>
  </si>
  <si>
    <t xml:space="preserve">Número de convenios ejecutados </t>
  </si>
  <si>
    <t>No. De convocatorias internas de proyectos de responsabilidad social. 
             Número de proyectos formulados y ejecutados / número de proyectos presentados.</t>
  </si>
  <si>
    <t>40%  egresados con informacion en sistema SIAG de los ultimos cinco años</t>
  </si>
  <si>
    <t>5  ofertados y ejecutados</t>
  </si>
  <si>
    <t>Organización Comité de ética en investigación</t>
  </si>
  <si>
    <t>Propuesta de nivelación salarial para docentes de planta presentada  de acuerdo al escalafon docente definido y la capacidad financiera de la institución.</t>
  </si>
  <si>
    <t xml:space="preserve">Vicerrectoria Académica - Rectoría </t>
  </si>
  <si>
    <t>Nro de programas presentados a través de la plataforma Unimayor Virtual.                                                      No. De programas de posgrado presentados</t>
  </si>
  <si>
    <t xml:space="preserve">No aplica </t>
  </si>
  <si>
    <t>Comité de ética  en investigación</t>
  </si>
  <si>
    <t xml:space="preserve">Oficina de Egresados </t>
  </si>
  <si>
    <t xml:space="preserve">Oficina de Egresados
Coordinadores de Programa </t>
  </si>
  <si>
    <t>Oficina de Egresdos 
Coordinadores de programas</t>
  </si>
  <si>
    <t>• Consolidar las políticas, estrategias y estructura y programas de apoyo para la permanencia y graduación de los estudiantes. 
• Gestionar convenios y alianzas interinstitucionales  que promuevan el fomento a la educación superior, y garanticen la permanencia de los estudiante.</t>
  </si>
  <si>
    <t>META CUATRENIO</t>
  </si>
  <si>
    <t xml:space="preserve">No. De docentes de planta con estudios de doctorado </t>
  </si>
  <si>
    <t>No aplica para la vigencia</t>
  </si>
  <si>
    <t>2 convocatorias internas
100% actividades propuestas</t>
  </si>
  <si>
    <t>1 documento borrador</t>
  </si>
  <si>
    <t>100% de actividades desarrolladas</t>
  </si>
  <si>
    <t>del año 2017 al 2021 se cuenta con 2766 egresados egresados que actualizan información 1033</t>
  </si>
  <si>
    <t>se presenta metodología para revision personal externo, se cuenta con informe de resultado final con el se realizaron los ajustes al documento.</t>
  </si>
  <si>
    <t>Se brinda educacion continua a los egresados de las facultades Ciencias sociales y de la administración, Facultad de Arte y Diseño, facultad de ingeniería</t>
  </si>
  <si>
    <t>Se ofertan y comunican el 100% de las vacantes disponibles a los egresados de la institución.</t>
  </si>
  <si>
    <t>Los programas académicos avanzan en la actualizacion curricular de los componentes de modulo, durante la vigencia 2021 se enfatiza en diseño de guias e instrumentos que permitan realizar las actualizaciones estandarizdas de los programas.</t>
  </si>
  <si>
    <t>se realizan durante el 1er y segundo periodo academico y se ejecutan el 100% de las actividades propuestas</t>
  </si>
  <si>
    <t xml:space="preserve">
1 convenio firmado
1 convenio formulado pendiente firma</t>
  </si>
  <si>
    <t>Convenio firmado Fenalco
objeto: terminos de intervención social y acompañamiento a estudiantes
 Convenio pendiente de firma fundación Democratic objeto: medir la concientización de los residuos en diferentes organizaciones de la ciudad de Popayán.</t>
  </si>
  <si>
    <t xml:space="preserve">6 DOCENTES </t>
  </si>
  <si>
    <t xml:space="preserve">Vigencia 2021: En formación doctoral:  3 Docentes de la FCSA. (Diana Pacheco, Paola Umaña, Santiago Martinez)
Docentes Graduados FCSA: Padilla
Docente en formación  Maestria FCSA Javier salazar
Docente Maestria: Adriana Diago
Docente Facultad de Ingenieria - 1 en maestría terminado
Graduados doctores vigencias anteriores: Martha Camacho - Sory Morales
</t>
  </si>
  <si>
    <t>1 convocatoria interna
1 Evento</t>
  </si>
  <si>
    <t>Se desarrolla 1 convocatoria interna de semilleros de investigación
Evento segundo encuentro interno de semilleros de investigacion</t>
  </si>
  <si>
    <t>2 capacitaciones</t>
  </si>
  <si>
    <t>Pendiente registro en el sistema de investigaciones</t>
  </si>
  <si>
    <t>Capctiacion en propiedad intelectual (12 estudiantes participaron)
Diplomado en metodos y metodologias para escribir y publicar efectivamente (11 estudiantes participaron)</t>
  </si>
  <si>
    <t>2 convocatoria proyectos internos
2 convocatoria Jovenes investigadores
12 Proyectos investigacion</t>
  </si>
  <si>
    <t>convocatorias interna de grupos 2020 y convocatoria interna grupos 2021
convocatorias interna de Jovenes 2020 y convocatoria internaJovenes 2021 
Se ejecutan 12 proyectos de investigación interno con 22 estudiantes  y 12  docentes participando</t>
  </si>
  <si>
    <t>5 proyectos</t>
  </si>
  <si>
    <t>YACHAY- Un sistema Inteligente de Gestión de Conocimiento para el Registro Poblacional de Cáncer del municipio de Pasto
La evaluación espaciotemporal del paisaje sonoro urbano mediante realidad virtual y técnicas cartográficas. un estudio en la ciudad de Popayán
Fortalecimiento bioeconómico para la reactivación social y productiva a partir de la oferta de SEH en el contexto del cambio climático y los retos del Covid19, en los municipios de Puracé, Popayán, Cajibío y Silvia, departamento del Cauca, región Pacifico
Desarrollo de capacidades empresariales y comerciales innovadoras de las cadenas productivas agroindustriales para la reactivación económica del departamento del cauca
Proyecto Pájara Tinta</t>
  </si>
  <si>
    <t>No aplica vigencia resultado en 2022</t>
  </si>
  <si>
    <t>4 capacitaciones</t>
  </si>
  <si>
    <t>Capctiacion en propiedad intelectual (10 docentes participaron)
Diplomado en metodos y metodologias para escribir y publicar efectivamente (17 docentes participaron)</t>
  </si>
  <si>
    <t>total 218 productos. Generacion nuevo conocimiento 34, desarrollo tecnologico e innovacion 17, formacion de recurso humano 111, apropiacion social del conocimiento 56.
Numero de incentivos concedidos 24 en total
Inversión en incentivos : $29.716.378</t>
  </si>
  <si>
    <t>58 participaciones</t>
  </si>
  <si>
    <t>Se participaron en 58 eventos. Con 81 estudiantes, 18 docentes.
Porcentaje invertido para apoyo a investigadores en los eventos $8.197.966 corresponde al 3.9% del presupuesto de investigaciones</t>
  </si>
  <si>
    <t>OBSERVACIONES</t>
  </si>
  <si>
    <t>AVANCE RESULTADOS INDICADORES VIGENCIA 2021</t>
  </si>
  <si>
    <t>7 EVENTOS</t>
  </si>
  <si>
    <t>Se realizaron 4 eventos nacionales y 3 internacionales con la participacion de 58 estudiantes y 28 docentes</t>
  </si>
  <si>
    <t>1 comité</t>
  </si>
  <si>
    <t>se crea mediante resolucion 897 del 23 de noviembre de 2021</t>
  </si>
  <si>
    <t>se crea mediante resolucion 228 del 17 de febrero de 2021</t>
  </si>
  <si>
    <t>9 productos</t>
  </si>
  <si>
    <t xml:space="preserve">Mediación tecnológica en educación época de pandemia caso de estudio IUCMC
Héroes y leyendas en Popayán
Music_recognition
Video juego SAFEPRO
Camarín TV
Diseñar una herramienta para medir nutrientes de los suelos para cultivos
Sistema de información Campus Unimayor
English Course 5,6,7,8
HEVIR
</t>
  </si>
  <si>
    <t>se crea sistema de información para el proceso de investigacione s https://siagpse.unimayor.edu.co/CampusInvestigacion/</t>
  </si>
  <si>
    <t xml:space="preserve">Área de Desarrollo Humano: Registró 3635 participaciones en las diferentes actividades.
Área de cultura: Registró 239.612 participaciones en las diferentes actividades; cabe resaltar que la vinculación al evento POPAYÁN CIUDAD LIBRO contó con una participación de 238.265 visitantes. Las otras participaciones corresponden a eventos realizados para la comunidad académica al interior de la institución.
Área de Deporte: registró 636 participaciones en las diferentes actividades.
Área de Salud: Registró 815 atenciones.
</t>
  </si>
  <si>
    <t>No se presentan casos para la vigencia 2021</t>
  </si>
  <si>
    <t>Dato obtenido sistema Spadies para la vigencia 2020-2</t>
  </si>
  <si>
    <t xml:space="preserve">Mediante Acuerdo No. 012 de 2021 del Consejo Académico se aprueba el Modelo de Bienestar Institucional, que enmarca las siguientes áreas: Recreación y Deporte - Desarrollo Humano - Salud - Cultura - Desarrollo Socio-económico - </t>
  </si>
  <si>
    <t xml:space="preserve">se ejecuta las actividades establecidas en el plan de infraestructura, se realizaron 136 actividades de 146 programadas, quedando pendiente parcialmente el componente eléctrico. </t>
  </si>
  <si>
    <t xml:space="preserve">Con corte a 31 de diciembre de 2020, la Institución adjudica el CONTRATO DE OBRA F2-F14-158-2020, por valor de $ $4.598.302.510, el cual se suscribió el día 30 de diciembre de 2020, dentro del proceso de selección por la modalidad Abreviada de Menor Cuantía, que tuvo su inicio el día 24 de noviembre de 2020 con la publicación en el SECOP I de: a).- El Aviso de Convocatoria Pública b).- Los Estudios Previos y c).- El Proyecto de Pliego de Condiciones, junto con los anexos y cuyo objeto es la CONSTRUCCIÓN DE LA INFRAESTRUCTURA SEDE NORTE INSTITUCIÓN UNIVERSITARIA COLEGIO MAYOR DEL CAUCA. Del valor del contrato, la suma de $2.732.654.757, corresponde a recursos asignados al Plan de Fomento a la Calidad para el año 2020.
El 13 de septiembre de 2021, se suscribió Acta de Terminación de Muto Acuerdo del Contrato de Obra Pública No. F2-F14-158-2020, suscrito con el CONSORCIO COLEGIO MAYOR DEL CAUCA 2020, representado legalmente por ANDRÉS FERNANDO ROSERO VERGARA identificado con la Cédula de Ciudadanía No. 94.520.845 expedida en Cali, suscrito inicialmente con el CONSORCIO COLEGIO MAYOR DEL CAUCA 2020, representado legalmente en ese momento por FREYCER MOSQUERA GONZALEZ identificado con la Cédula de Ciudadanía No. 12.021.086 expedida en Quibdó, cuyo objeto fue “Construcción de la Infraestructura Sede Norte Institución Universitaria Colegio Mayor del Cauca”, lo que conllevo también a la terminación del Contrato de Interventoría No. F3-F12-059-2021, cuyo objeto consistía en “Realizar la interventoría técnica, administrativa, financiera, contable y legal al contrato de obra pública resultante del proceso contractual Nro. LP-OP-CMC-01-20220, cuyo objeto es la “Construcción de la infraestructura sede norte Institución Universitaria Colegio Mayor del Cauca”.
Por lo anterior, a la fecha la institución adelanta nuevamente los estudios técnicos que permitan las actualizaciones en el presupuesto de obra con el fin de iniciar el proceso precontractual en el mes de febrero de 2022.
</t>
  </si>
  <si>
    <t>Se tiene cumplimiento del PETI en sus areas de Seguridad de la información, gobierno digital, desarrollo, infraestructura y medios educativos.</t>
  </si>
  <si>
    <t xml:space="preserve">Se modifica la estructura administrativa y la planta de personal mediante el Acuerdo del Consejo Directivo No. 012 de 2021 de octubre de 2021. 
Se crearon 14 nuevos cargos administrativos y docentes
Se actualiza manual de funciones y competencias
Se establece la nueva planta global
</t>
  </si>
  <si>
    <t>Se presenta la evaluación del MIPG a través de la herramienta FURAG para la vigencia 2020, y se obtiene un resultado del 97.2 en el índice de evaluación y desempeño,</t>
  </si>
  <si>
    <t>97.2 puntos</t>
  </si>
  <si>
    <t>Se ejecutan las 8 actividades programadas dentro del plan estrategico de comunicación para vigencia 2021</t>
  </si>
  <si>
    <t xml:space="preserve">se ejecutan 9 actividades de las 9 planificadas  de las estrategias para mejoramiento de mecanismos y canales de comunicación y divulgación institucional. </t>
  </si>
  <si>
    <t>se ejecutan 7 actividades de las 7 planificadas  de las estrategias aprobadas</t>
  </si>
  <si>
    <t xml:space="preserve">Dentro del avance en la ejecucion de los recursos  según lo estipulado en PFC 2021 se ejecuta el 100% de los proyectos: 
1. Fortalecimiento de la infraestructura tecnológica de la Facultad de Arte y Diseño
2. Adquisición y actualización de medios educativos para los programas académicos de la Facultad de Ingeniería.
programados ejecución 2022 al 2024
Proyecto De Alimentación  y Transporte En La Institución Universitaria Colegio Mayor Del Cauca.
Formación Docente
Construcción sede Norte
</t>
  </si>
  <si>
    <t>Aprobado por el Consejo Directivo No 03 del 25 de marzo de 2021 por la cual se aprueba la nivelacion salarial para docentes de planta</t>
  </si>
  <si>
    <t xml:space="preserve"> Acuerdo del Consejo Directivo No. 012 de 2021 de octubre de 2021. 
Se crearon dos cargos docentes
</t>
  </si>
  <si>
    <t>Se realiza diagnostico y propuesta como avance de la meta, para la vigencia 2022 se trabajara desde el comité de personal docente con el objetivo de avalar el diagnostico y presentar la propuesta al consejo academico</t>
  </si>
  <si>
    <t>No aplica para la vigencia 2021 pero se avanza en su estructuración</t>
  </si>
  <si>
    <t xml:space="preserve">20 componentes revisados y actualizados </t>
  </si>
  <si>
    <t>Se revisan y actualizan los componentes de modulo de formación ciudadana y técnicas de comunicación de los 10s programas academicos (tecnológicos y profesionales)
Los dos componentes se ajustaron a las competencias de evaluacion establecidas por el estado para las pruebas.</t>
  </si>
  <si>
    <t>No aplica para esta vigencia</t>
  </si>
  <si>
    <t>se avanza en:
Ajuste del registro calificado de la especializacion en gerencia financiera con base en decreto 1330 y resolucion 25795 de 2020.
Se continua el trabajo en convenio con el Tecnológico de Antioquia sobre la Maestria en Gerencia Mercadeo etapa en observaciones por el TA.
se trabaja en proyecto Diseño y construcción del diplomado virtual en “Marco lógico y MGA”.  como insumo para especialización virtual.</t>
  </si>
  <si>
    <t xml:space="preserve">Se recibe visita de pares para Especialización en Alta Gerencia y Programa Tecnología en Delineantes de Arquitectura e Ingeniería.
Se recibe registro calificado en Licenciatura Español e inglés y Licenciatura en Música y se crea la Facultad de Educación.
El programa de inglés se convierte en un programa de extensión adscrito a la Facultad de Educación.
Se renueva el registro calificado de la Tecnología en Desarrollo de Software.
</t>
  </si>
  <si>
    <t xml:space="preserve">Se presenta el programa de Arquitectura para Acreditación de Alta calidad
Se presentan las condiciones iniciales de los programas Tecnología en Gestión Financiera y Administración Financiera.
Se presenta el documento de re-acreditación del programa Tecnología en Desarrollo de Software.
Se Recibe visita de pares para el proceso de acreditación del programa de Ingeniería Informática. 
Se entrega en el mes de julio el pre-registro de condiciones institucionales según el decreto 1330 de 2019.
</t>
  </si>
  <si>
    <t>se presenta en plataforma SACES condiciones institucionales con fines de acreditacion en el mes de diciembre de 2021</t>
  </si>
  <si>
    <t xml:space="preserve">En relación al Sistema de Aseguramiento de la Calidad y el proceso de autoevaluación, durante el 2021 se realizó la validación del Modelo de autoevaluación de programas e institucional, bajo lineamientos del Acuerdo 02 de 2020 y las respectivas modificaciones, relacionadas con la ponderación de factores y herramientas de recopilación de información. 
Se aprueba el sistema de aseguramiento de la calidad y se participa en la convocatoria de acompañamiento a los procesos de aseguramiento de la calidad con Univalle.
</t>
  </si>
  <si>
    <t>PARA LA PLANEACIÓN DEL SEMESTRE 2021-1 EN EL PROYECTO DE UNIMAYOR VIRTUAL SE ESTABLECIERON 94 ACTIVIDADES EN TOTAL, HASTA LA FECHA DE HOY (23 DE MARZO), SE HA DADO EL CUMPLIMIENTO A 22 ACTIVIDADES, REPRESENTANDO EL 23% EN EL CUMPLIMIENTO DEL PLAN DE ACCIÓN SEMESTRAL. TOTAL ESTUDIANTES EN GRUPO C5A: 26 TOTAL ESTUDIANTES EN GRUPO C5A: 25 TOTAL ESTUDIANTES EN GRUPO C6: 13 TOTAL ESTUDIANTES EN GRUPO C7: 15 TOTAL ESTUDINATES EN 1 PERIODO: 79</t>
  </si>
  <si>
    <t xml:space="preserve">DURANTE EL PRIMER PERIODO DE 2021 EL SUBPROCESO DE BIENESTAR INSTITUCIONAL HA AVANZADO EN LA CONSTRUCCIÓN DE UNA POLÍTICA INSTITUCIONAL DE EQUIDAD E INCLUSIÓN CONCEPTOS Y ESTRATEGIAS DESDE EL ENFOQUE DIFERENCIAL. PARA LA CONSTRUCCIÓN DE ESTA POLÍTICA SE HA APLICADO UN EJERCICIO DE CORELACIÓN DE LOS LINEAMIENTOS DEL MEN PARA DEFINIR OBJETIVOS, LÍNEAS ESTRATÉGICAS Y ACCIONES. ESTA POLÍTICA ESTÁ SUJETA HA APROBACIÓN
</t>
  </si>
  <si>
    <t xml:space="preserve">Convenios operacionalizados: 11
total de convenios para movilidad academica: 34
fcsa: Convenios operacionalizados: IU Colegio Mayor de Antioquia, IU Antonio José Camacho, IU  Marco Fidel Suarez, IU Digital de Antioquia, Universidad Tecnológica de Pereira, Fundación Universitaria de Popayán, - Unidad académica virtual y/a distancia, Universidad del Cauca, Corporación Universitaria Centro superior, Universidad Santiago de Cali, Universidad Bernardo O’Higgins, Universidad Nacional Arturo Jaureche, Consejo Profesional de Administración de Empresas, Alcaldía de Medellín
fi: Se suscribe convenio específico de movilidad docente y estudiantil con la Universidad Católica de Cuenca. En el desarrollo del convenio se han realizado 4 clases espejo, con la participación de 144 estudiantes de los programas de la Facultad de Ingeniería. 
4 docentes de la Facultad brindaron 6 cursos cortos, en los cuales participaron 140 estudiantes de la Facultad de Ingeniería de la Universidad Católica de Cuenca.
</t>
  </si>
  <si>
    <t xml:space="preserve">     &gt;= 6  docentes de planta con estudios de doctorado (2021=2, 2022=4, 2023 = 5, 2024=6)</t>
  </si>
  <si>
    <t>&gt;= 10 Capacitaciones para fomentar y fortalecer las competencias investigativas, de Innovación o creación artística y cultura en los docentes. (2021=3, 2022=6 , 2023 =9, 2024=10)</t>
  </si>
  <si>
    <t>50  nuevos productos de material docente  (2021=0, 2022=15, 2023 = 30 , 2024=50)</t>
  </si>
  <si>
    <t>&gt;= 10 nuevos docentes de planta  (2021=2, 2022=0  2023 = 10)</t>
  </si>
  <si>
    <t>&gt;= 1 Modelo de evaluación docente actualizado. ( 2023 = 1)</t>
  </si>
  <si>
    <t>100 % de planes de estudios y aspectos curriculares por programa académico revisados y actualizados de acuerdo a las exigencias normativas
(2021=30, 2022=60, 2023 =90 , 2024=100)</t>
  </si>
  <si>
    <t>cumplimiento Diciembre 2021</t>
  </si>
  <si>
    <t>C</t>
  </si>
  <si>
    <t>NC</t>
  </si>
  <si>
    <t>1 Metodología de medición del impacto social de la Institución (2021= Documento 2022= implementación 10% programas académicos, 2023= implementación 80% programas académicos, 2024 = implementación 100% programas académicos)</t>
  </si>
  <si>
    <t>&gt;=1 Metodología de evaluacion del impacto de los egresados en el medio social, académico y productivo. (2021= Documento 2022= implementación 10% programas académicos, 2023= implementación 80% programas académicos, 2024 = implementación 100% programas académicos)</t>
  </si>
  <si>
    <r>
      <rPr>
        <sz val="10"/>
        <rFont val="FUTURA BK"/>
      </rPr>
      <t xml:space="preserve">
No aplica</t>
    </r>
    <r>
      <rPr>
        <sz val="10"/>
        <color rgb="FFFF0000"/>
        <rFont val="FUTURA BK"/>
      </rPr>
      <t xml:space="preserve">
</t>
    </r>
  </si>
  <si>
    <t>se ha desarrolló el modelo curricular de los programas.  se estructuró la matríz de conceptos de cada programa de pregrado y postgrado.  se proyectó la matriz de resultados de aprendizaje  para desarrollar la matriz de resultados de aprendizaje se revisaron las competencias del módulo y de los componentes de módulo.  se efectuó una revisión del contenido sintético de los componentes de módulo del área profesional y de algunos componentes de módulo.  (SEG:4) las actualizaciones curriculares de los programas se efectuaron con la renovación de los registros calificados (especialización en alta gerencia) y con la acreditación de alta calidad de los programas de las tecnología en gestión empresarial, tecnología en gestión comercial y de mercados y de administración de empresas. (SEG:4) la actualización curriculares de los programas de la facultad se efectuaron con la presentación de la renovación del registro calificado para el programa de tdai, en el programa de arquitectura se realiza como parte del proceso presentación del programa para la acreditación de alta calidad, y en diseño visual se realiza en el proceso de elaboración del documento de condiciones iniciales. (SEG:4) para los programas de la facultad de ingeniería, se han realizo la revisión y actualización de el plan académico de la tecnología en desarrollo de software, el cual fue presentado y aprobado en consejo de facultad del 01/09/2021.  el plan académico de ingeniería informática se actualizo junto a la renovación de rc, se aprobó mediante acuerdo de consejo académico nro. 002 del 29/09/2016.</t>
  </si>
  <si>
    <t>CUMPLEN</t>
  </si>
  <si>
    <t>No cumple</t>
  </si>
  <si>
    <t>% DE AVANCE PDI 2020-2024 EN 19 MESES DE EJECUCIÓN</t>
  </si>
  <si>
    <t>% DE AVANCE ESPERADO EN 19 MESES DE EJECUCIÓN</t>
  </si>
  <si>
    <t>total indicadores vigencia 2021</t>
  </si>
  <si>
    <t>% cumplimiento</t>
  </si>
  <si>
    <t>vigencia 2021</t>
  </si>
  <si>
    <t xml:space="preserve">% cumplimiento plan esperado </t>
  </si>
  <si>
    <t>año1 (12meses)</t>
  </si>
  <si>
    <t>año2 (24meses)</t>
  </si>
  <si>
    <t>año 3 (36meses)</t>
  </si>
  <si>
    <t>año 4(48meses)</t>
  </si>
  <si>
    <t>Avance en 19 meses de ejecución PDI</t>
  </si>
  <si>
    <t>% CUMPLIMIENTO DE LA VIGENCIA 2021 INDICADORES</t>
  </si>
  <si>
    <t>se consolida matriz de indicadores de los programas ingenieria informatica y tecnologia en desarrollo de software</t>
  </si>
  <si>
    <t>I periodo 7.34%
II periodo8.9% Estudiantes Ing Inf.</t>
  </si>
  <si>
    <t>c</t>
  </si>
  <si>
    <t>EN EL MARCO DEL RELACIONAMIENTO QUE SE HA DETERMINADO PARA EFECTO DE ESTABLECER ALIANZAS ESTRATÉGICAS SE LOGRADO CON EL SECTOR PRODUCTIVO DESARROLLAR UN CURSO A LA MEDIDA EN PLANEACIÓN ESTRATÉGICA AL CONSEJO GREMIAL. CON LA EMPRESA ACERTEMOS UN ESTUDIO DE MERCADOS. CON LA GOBERNACIÓN DEL CAUCA SE PARTICIPA DENTRO DEL COMITÉ ACADÉMICO PARA LA CONSTRUCCIÓN DE PACTO POR LA PAZ.. Y CON LA CÀMARA DE COMERCIO DEL CAUCA UN ESTUDIO. CON LA UNIVERSIDAD DEL CAUCA Y LA IU TECNOLÓGICA DEL CHOCÓ UN PROYECTO DE INVESTIGACIÓN CONJUNTO</t>
  </si>
  <si>
    <t xml:space="preserve">Plan Desarrollo Institicional se cuenta con 5 metas cumplidas al 100%: </t>
  </si>
  <si>
    <t>Metas incumplidas en avance 2021</t>
  </si>
  <si>
    <t>&gt;= 1 propuesta de nivelación salarial para docentes de planta de acuerdo al escalafon docente definido y la capacidad financiera de la institución (2021)</t>
  </si>
  <si>
    <t xml:space="preserve">100% de los planes de estudio y micro currículos de los programas actualizados con base a resultados de aprendizaje (2021=NA, 2022=60, 2023 =90 , 2024=100)
</t>
  </si>
  <si>
    <t>100% de microcurriculos de competencias genéricas y específicas, revisados y actualizados con el fin de afinar el desarrollo de las competencias que permitan mejorar los resultados de
las pruebas del Estado (2021=15, 2022=60, 2023 =90 , 2024=100)</t>
  </si>
  <si>
    <t>&gt;= 2 programas presentados a través de la de la plataforma Unimayor virtual                                                                        &gt;= 2 programas de posgrado (2024)</t>
  </si>
  <si>
    <t>100% de Programas académicos con registro calificado (anual)</t>
  </si>
  <si>
    <t xml:space="preserve">100% de Programas académicos Autoevaluados con fines de acreditación </t>
  </si>
  <si>
    <t xml:space="preserve">Nivelación salarial para docentes de planta, Un comité de ética en investigación, Un comité de propiedad Intelectual,&gt;=Propuesta implementada planta de modernización del personal </t>
  </si>
  <si>
    <t>Documentación proyectos de investigación en el aula, egresados con  informacion actualizada en el sistema de información, Construcción de Infraestructura Sede Norte, % de ejecución derecursos Plan de fortalecimiento insttiucional (dado por sede norte)</t>
  </si>
  <si>
    <t>DURANTE LA VIGENCIA SE REALIZAN MOVILIDADES ESTUDIANTES MEDIANTE CLASE ESPERO DE LOS PROGRAMAS DE LAS FACULTADES DE CIENCIAS SOCIALES Y DE LA ADMINISTRACIÓN Y FACULTAD DE INGENIERIA No de MOVILIDADES REGISTRADAS 20.
SE REALIZAN MOVILILDADES DE LOS DOCENTES 20 MEDIANTE CLASE ESPEJO.</t>
  </si>
  <si>
    <t xml:space="preserve">Se participaron en 58 eventos. Con 81 estudiantes, 18 docentes.
Porcentaje invertido para apoyo a investigadores en los eventos $8.197.966 corresponde al 3.9% del presupuesto de investigaciones
</t>
  </si>
  <si>
    <t xml:space="preserve">Se presenta a convocatoria del SGR proyecto conjunto con la Universidad del Cauca,” Fortalecimiento de la Innovación en las Mipymes a partir de los resultados de Investigación de las IES del departamento del Cauca.
Con el respaldo de Asies Cauca, la Red de Instituciones de Educación Superior de Ecuador- Colombia y la Red Regional de Emprendimiento lleva a cabo el V Encuentro Internacional en Liderazgo, Empoderamiento y Desarrollo Empresarial y el Encuentro Binacional de Universidades- Ecuador- Colombia.
A través de la Red Internacional de Cooperación-COMPA- IES de Colombia México, Perú, Argentina se desarrolla el Primer Encuentro Internacional por la Vida “El Conocimiento Académico y el Dialogo Intercultural”   
Con la seccional de Acopi y el respaldo financiero del SGR, se inicia la ejecución del proyecto “Transformando Cauca, Agrocadenas de Alto Impacto”. 
</t>
  </si>
  <si>
    <t>&gt;= 1 Autoevaluación con fines acreditación Institucional (2023)</t>
  </si>
  <si>
    <t>1 Sistema de Aseguramiento Interno de la Calidad validado e implementado en la UNIMAYOR (2021)</t>
  </si>
  <si>
    <t>&gt;= 10% de estudiantes de la Institución con nivel B1 (2023)</t>
  </si>
  <si>
    <t>&gt;=  10 actividades realizadas para la inclusión y atención a la diversidad de la comunidad estudiantil. (2022= 5, 2023=8, 2024=10)</t>
  </si>
  <si>
    <t>&gt;=1 documento de ruta de formación de competencias investigativas por programa académico (2022)</t>
  </si>
  <si>
    <t xml:space="preserve">&gt;= 4 Convocatorias para fomentar la Investigación Formativa (1 convocatoria anual)
&gt;= 4 Eventos de divulgación/socialización de actividades en Investigación para estudiantes ((1 evento anual))
</t>
  </si>
  <si>
    <t>≥ 4 capacitaciones en  competencias investigativas para estudiantes (1 capactiación anual)</t>
  </si>
  <si>
    <t>&gt;= 10 proyectos de investigación en  el  aula  (2021=2, 2022=4, 2023=7, 2024=10)</t>
  </si>
  <si>
    <t>&gt;= 80% de estudiantes que participen en actividades de formación integral (2022=40%, 2023=60% 2024=80%)</t>
  </si>
  <si>
    <t>&lt;= 20% de estudiantes en bajo rendimiento por programa académico (anual)</t>
  </si>
  <si>
    <t>&gt;= 4 Proyectos en articulación con la Universidad Empresa Estado Sociedad (1 proyecto anual)</t>
  </si>
  <si>
    <t xml:space="preserve">&gt;= 80% de los grupos de Investigación reconocidos.   (2022)                                                            
</t>
  </si>
  <si>
    <t>60% de los productos cumplen los requerimientos de existencia y calidad, de acuerdo al modelo de medición y clasificación de grupos del SNCTeI Vigente (2022)</t>
  </si>
  <si>
    <t>&gt;= 48 Participaciones en eventos académico-Científicos de Carácter Nacional o Internacional (anual)</t>
  </si>
  <si>
    <t>&gt;= 12 Eventos institucionales académico-científicos realizados (2021=3 2022=6, 2023=9 2024=12)</t>
  </si>
  <si>
    <t>Un comité de ética en investigación (2021)</t>
  </si>
  <si>
    <t>Un comité de propiedad Intelectual  (2021)</t>
  </si>
  <si>
    <t>&gt;= 12 Productos de desarrollo tecnológico e Innovación o creación artística y cultural sometidos a procesos de protección de propiedad intelectual 2021=3 2022=6, 2023=9 2024=12)</t>
  </si>
  <si>
    <t>Un sistema de Información del proceso de investigación actualizado.(2021)</t>
  </si>
  <si>
    <t>&gt;= Operacionalización del 70% de los convenios gestionados (2021=30% 2022=50%, 2023=60% 2024=70%)</t>
  </si>
  <si>
    <t xml:space="preserve">&gt;= 10 movilidades de estudiantes a nivel nacional o internacional   (1 mov por programa anual)                                                     
     &gt;= 20 movilidades de docentes a nivel nacional o internacional. (2021=5, 2022=10, 2023= 15, 2024=20) </t>
  </si>
  <si>
    <t>&gt;= 5 nuevas alianzas estratègicas (2021=2, 2022=4, 2025=5)
&gt;= 2 proyectos ejecutados en el marco de alianzas estratégicas (2024)</t>
  </si>
  <si>
    <t xml:space="preserve">&gt;= 7 convocatorias internas  de proyectos de responsabilidad social     (2 convlocatoria por año)
 &gt;=90% de cumplimiento en las actividades propuestas.(anual)
</t>
  </si>
  <si>
    <t>&gt;= 4 convenios con comunidades (1 por año)</t>
  </si>
  <si>
    <t>&gt;=60% de egresados con  informacion actualizada en el sistema de información de los ultimos cinco años (anual)</t>
  </si>
  <si>
    <t>&gt; =10 programas ofertados y ejecutados (anual)</t>
  </si>
  <si>
    <t>&gt;=2  actualizaciones curriculares en los programas académicos teniendo en cuenta la percepción de los egresados.(2024)</t>
  </si>
  <si>
    <t xml:space="preserve">&gt;=60% de participación  (anual)    
</t>
  </si>
  <si>
    <t>&lt;=10% de deserción institucional (anual)</t>
  </si>
  <si>
    <t xml:space="preserve">
&gt;=80% de actividades ejecutadas (anual)</t>
  </si>
  <si>
    <t xml:space="preserve">&gt;=90% de ejecucion de actividades planificada (anual) </t>
  </si>
  <si>
    <t>&gt;=100% de implementación del PETI (anual)</t>
  </si>
  <si>
    <t>&gt;=90% de ejecución del plan. (2021=30%, 2022=60%, 2023=90%)</t>
  </si>
  <si>
    <t>&gt;=60% de proyectos ejecutados (2021=30%, 2022=60%, 2023=90%)</t>
  </si>
  <si>
    <t xml:space="preserve">Dentro del avance en la ejecucion de los recursos  según lo estipulado en PFC 2021 se ejecuta el 100% de los proyectos: 
1. Fortalecimiento de la infraestructura tecnológica de la Facultad de Arte y Diseño
2. Adquisición y actualización de medios educativos para los programas académicos de la Facultad de Ingeniería.
programados ejecución 2022 al 2024
3.Proyecto De Alimentación  y Transporte En La Institución Universitaria Colegio Mayor Del Cauca.
4.Formación Docente
programados ejecución 2021 al 2023
5.Construcción sede Norte 2021-2023 
</t>
  </si>
  <si>
    <t>&gt;=1 Propuesta implementada (2021)</t>
  </si>
  <si>
    <t>&gt;=90% de cumplimiento en la implementación de politicas institucionales de buen gobierno MIPG (anual)</t>
  </si>
  <si>
    <t>&gt;= 80% de Ejecución del Plan Estratégico de Comunicación Institucional.(anual)</t>
  </si>
  <si>
    <t>&gt;= 70%  de ejecución de las estrategias para mejoramiento de mecanismos y canales de comunicación y divulgación institucional. (anual)</t>
  </si>
  <si>
    <t>&gt;= 70% de ejecución de las estrategias de comunicación para la gestión de la imagen, oferta y servicios institucionales.(anual)</t>
  </si>
  <si>
    <t>&gt;=1modelo de gestion del conocimiento y la innovación estructurado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</si>
</sst>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font>
      <sz val="11"/>
      <color theme="1"/>
      <name val="Calibri"/>
      <family val="2"/>
      <scheme val="minor"/>
    </font>
    <font>
      <b/>
      <sz val="11"/>
      <color rgb="FFFF0000"/>
      <name val="Calibri"/>
      <family val="2"/>
      <scheme val="minor"/>
    </font>
    <font>
      <sz val="11"/>
      <color theme="1"/>
      <name val="Calibri"/>
      <family val="2"/>
      <scheme val="minor"/>
    </font>
    <font>
      <b/>
      <sz val="10"/>
      <color theme="1"/>
      <name val="FUTURA BK"/>
    </font>
    <font>
      <b/>
      <sz val="10"/>
      <name val="FUTURA BK"/>
    </font>
    <font>
      <b/>
      <sz val="10"/>
      <color rgb="FF000000"/>
      <name val="FUTURA BK"/>
    </font>
    <font>
      <sz val="10"/>
      <color theme="1"/>
      <name val="FUTURA BK"/>
    </font>
    <font>
      <sz val="10"/>
      <name val="FUTURA BK"/>
    </font>
    <font>
      <sz val="10"/>
      <color rgb="FFFF0000"/>
      <name val="FUTURA BK"/>
    </font>
    <font>
      <sz val="10"/>
      <color rgb="FF000000"/>
      <name val="FUTURA BK"/>
    </font>
    <font>
      <sz val="10"/>
      <color rgb="FF212529"/>
      <name val="FUTURA BK"/>
    </font>
  </fonts>
  <fills count="7">
    <fill>
      <patternFill patternType="none"/>
    </fill>
    <fill>
      <patternFill patternType="gray125"/>
    </fill>
    <fill>
      <patternFill patternType="solid">
        <fgColor theme="0"/>
        <bgColor indexed="64"/>
      </patternFill>
    </fill>
    <fill>
      <patternFill patternType="solid">
        <fgColor theme="9"/>
        <bgColor indexed="64"/>
      </patternFill>
    </fill>
    <fill>
      <patternFill patternType="solid">
        <fgColor theme="5"/>
        <bgColor indexed="64"/>
      </patternFill>
    </fill>
    <fill>
      <patternFill patternType="solid">
        <fgColor theme="8" tint="0.39997558519241921"/>
        <bgColor indexed="64"/>
      </patternFill>
    </fill>
    <fill>
      <patternFill patternType="solid">
        <fgColor rgb="FF00B05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indexed="64"/>
      </left>
      <right/>
      <top style="thin">
        <color indexed="64"/>
      </top>
      <bottom/>
      <diagonal/>
    </border>
    <border>
      <left style="thin">
        <color indexed="64"/>
      </left>
      <right/>
      <top/>
      <bottom/>
      <diagonal/>
    </border>
  </borders>
  <cellStyleXfs count="2">
    <xf numFmtId="0" fontId="0" fillId="0" borderId="0"/>
    <xf numFmtId="9" fontId="2" fillId="0" borderId="0" applyFont="0" applyFill="0" applyBorder="0" applyAlignment="0" applyProtection="0"/>
  </cellStyleXfs>
  <cellXfs count="114">
    <xf numFmtId="0" fontId="0" fillId="0" borderId="0" xfId="0"/>
    <xf numFmtId="0" fontId="3" fillId="3" borderId="1" xfId="0" applyFont="1" applyFill="1" applyBorder="1" applyAlignment="1">
      <alignment horizontal="center" vertical="top" wrapText="1"/>
    </xf>
    <xf numFmtId="0" fontId="4" fillId="3" borderId="1" xfId="0" applyFont="1" applyFill="1" applyBorder="1" applyAlignment="1">
      <alignment horizontal="center" vertical="top" wrapText="1"/>
    </xf>
    <xf numFmtId="0" fontId="3" fillId="3" borderId="5" xfId="0" applyFont="1" applyFill="1" applyBorder="1" applyAlignment="1">
      <alignment horizontal="center" vertical="top" wrapText="1"/>
    </xf>
    <xf numFmtId="0" fontId="5" fillId="3" borderId="1" xfId="0" applyFont="1" applyFill="1" applyBorder="1" applyAlignment="1">
      <alignment horizontal="center" vertical="top" wrapText="1"/>
    </xf>
    <xf numFmtId="0" fontId="6" fillId="0" borderId="1" xfId="0" applyFont="1" applyBorder="1" applyAlignment="1">
      <alignment horizontal="center" vertical="center" wrapText="1"/>
    </xf>
    <xf numFmtId="0" fontId="6" fillId="0" borderId="0" xfId="0" applyFont="1" applyAlignment="1">
      <alignment horizontal="center" vertical="top" wrapText="1"/>
    </xf>
    <xf numFmtId="0" fontId="6" fillId="0" borderId="1" xfId="0" applyFont="1" applyFill="1" applyBorder="1" applyAlignment="1">
      <alignment horizontal="center" vertical="top" wrapText="1"/>
    </xf>
    <xf numFmtId="0" fontId="7" fillId="0" borderId="1" xfId="0" applyFont="1" applyFill="1" applyBorder="1" applyAlignment="1">
      <alignment horizontal="center" vertical="top" wrapText="1"/>
    </xf>
    <xf numFmtId="17" fontId="6" fillId="0" borderId="1" xfId="0" applyNumberFormat="1" applyFont="1" applyFill="1" applyBorder="1" applyAlignment="1">
      <alignment horizontal="center" vertical="top" wrapText="1"/>
    </xf>
    <xf numFmtId="0" fontId="6" fillId="0" borderId="1" xfId="0" applyFont="1" applyBorder="1" applyAlignment="1">
      <alignment horizontal="center" vertical="top" wrapText="1"/>
    </xf>
    <xf numFmtId="0" fontId="6" fillId="0" borderId="2" xfId="0" applyFont="1" applyFill="1" applyBorder="1" applyAlignment="1">
      <alignment horizontal="center" vertical="top" wrapText="1"/>
    </xf>
    <xf numFmtId="0" fontId="7" fillId="0" borderId="2" xfId="0" applyFont="1" applyFill="1" applyBorder="1" applyAlignment="1">
      <alignment horizontal="center" vertical="top" wrapText="1"/>
    </xf>
    <xf numFmtId="0" fontId="7" fillId="0" borderId="1" xfId="0" applyFont="1" applyBorder="1" applyAlignment="1">
      <alignment horizontal="center" vertical="top" wrapText="1"/>
    </xf>
    <xf numFmtId="9" fontId="6" fillId="0" borderId="1" xfId="0" applyNumberFormat="1" applyFont="1" applyBorder="1" applyAlignment="1">
      <alignment horizontal="center" vertical="top" wrapText="1"/>
    </xf>
    <xf numFmtId="0" fontId="6" fillId="0" borderId="11" xfId="0" applyFont="1" applyFill="1" applyBorder="1" applyAlignment="1">
      <alignment horizontal="center" vertical="top" wrapText="1"/>
    </xf>
    <xf numFmtId="0" fontId="7" fillId="0" borderId="11" xfId="0" applyFont="1" applyFill="1" applyBorder="1" applyAlignment="1">
      <alignment horizontal="center" vertical="top" wrapText="1"/>
    </xf>
    <xf numFmtId="14" fontId="6" fillId="0" borderId="11" xfId="0" applyNumberFormat="1" applyFont="1" applyFill="1" applyBorder="1" applyAlignment="1">
      <alignment horizontal="center" vertical="top"/>
    </xf>
    <xf numFmtId="0" fontId="6" fillId="0" borderId="15" xfId="0" applyFont="1" applyFill="1" applyBorder="1" applyAlignment="1">
      <alignment horizontal="center" vertical="top" wrapText="1"/>
    </xf>
    <xf numFmtId="0" fontId="6" fillId="0" borderId="15" xfId="0" applyFont="1" applyFill="1" applyBorder="1" applyAlignment="1">
      <alignment horizontal="center" vertical="top"/>
    </xf>
    <xf numFmtId="9" fontId="6" fillId="0" borderId="1" xfId="1" applyFont="1" applyFill="1" applyBorder="1" applyAlignment="1">
      <alignment horizontal="center" vertical="top" wrapText="1"/>
    </xf>
    <xf numFmtId="0" fontId="8" fillId="0" borderId="1" xfId="0" applyFont="1" applyFill="1" applyBorder="1" applyAlignment="1">
      <alignment horizontal="center" vertical="top" wrapText="1"/>
    </xf>
    <xf numFmtId="0" fontId="7" fillId="0" borderId="1" xfId="0" applyFont="1" applyFill="1" applyBorder="1" applyAlignment="1">
      <alignment horizontal="center" vertical="top" wrapText="1"/>
    </xf>
    <xf numFmtId="17" fontId="6" fillId="0" borderId="1" xfId="0" applyNumberFormat="1" applyFont="1" applyFill="1" applyBorder="1" applyAlignment="1">
      <alignment horizontal="center" vertical="top"/>
    </xf>
    <xf numFmtId="0" fontId="6" fillId="0" borderId="1" xfId="0" applyFont="1" applyFill="1" applyBorder="1" applyAlignment="1">
      <alignment horizontal="center" vertical="top"/>
    </xf>
    <xf numFmtId="9" fontId="7" fillId="0" borderId="1" xfId="0" applyNumberFormat="1" applyFont="1" applyFill="1" applyBorder="1" applyAlignment="1">
      <alignment horizontal="center" vertical="top" wrapText="1"/>
    </xf>
    <xf numFmtId="9" fontId="6" fillId="0" borderId="1" xfId="0" applyNumberFormat="1" applyFont="1" applyFill="1" applyBorder="1" applyAlignment="1">
      <alignment horizontal="center" vertical="top" wrapText="1"/>
    </xf>
    <xf numFmtId="0" fontId="6" fillId="0" borderId="2" xfId="0" applyFont="1" applyBorder="1" applyAlignment="1">
      <alignment horizontal="center" vertical="top" wrapText="1"/>
    </xf>
    <xf numFmtId="0" fontId="6" fillId="0" borderId="5" xfId="0" applyFont="1" applyBorder="1" applyAlignment="1">
      <alignment horizontal="center" vertical="top" wrapText="1"/>
    </xf>
    <xf numFmtId="0" fontId="6" fillId="0" borderId="4" xfId="0" applyFont="1" applyBorder="1" applyAlignment="1">
      <alignment horizontal="center" vertical="top" wrapText="1"/>
    </xf>
    <xf numFmtId="0" fontId="3" fillId="0" borderId="1" xfId="0" applyFont="1" applyBorder="1" applyAlignment="1">
      <alignment horizontal="center" vertical="top" wrapText="1"/>
    </xf>
    <xf numFmtId="14" fontId="6" fillId="0" borderId="1" xfId="0" applyNumberFormat="1" applyFont="1" applyBorder="1" applyAlignment="1">
      <alignment horizontal="center" vertical="top" wrapText="1"/>
    </xf>
    <xf numFmtId="10" fontId="6" fillId="0" borderId="1" xfId="0" applyNumberFormat="1" applyFont="1" applyBorder="1" applyAlignment="1">
      <alignment horizontal="center" vertical="top" wrapText="1"/>
    </xf>
    <xf numFmtId="9" fontId="6" fillId="0" borderId="1" xfId="1" applyFont="1" applyBorder="1" applyAlignment="1">
      <alignment horizontal="center" vertical="top" wrapText="1"/>
    </xf>
    <xf numFmtId="17" fontId="6" fillId="0" borderId="1" xfId="0" applyNumberFormat="1" applyFont="1" applyBorder="1" applyAlignment="1">
      <alignment horizontal="center" vertical="top" wrapText="1"/>
    </xf>
    <xf numFmtId="17" fontId="6" fillId="0" borderId="1" xfId="0" applyNumberFormat="1" applyFont="1" applyFill="1" applyBorder="1" applyAlignment="1">
      <alignment horizontal="center" vertical="top" wrapText="1"/>
    </xf>
    <xf numFmtId="0" fontId="7" fillId="0" borderId="0" xfId="0" applyFont="1" applyFill="1" applyAlignment="1">
      <alignment horizontal="center" vertical="top" wrapText="1"/>
    </xf>
    <xf numFmtId="9" fontId="6" fillId="0" borderId="1" xfId="0" applyNumberFormat="1" applyFont="1" applyBorder="1" applyAlignment="1">
      <alignment horizontal="center" vertical="center" wrapText="1"/>
    </xf>
    <xf numFmtId="10" fontId="6" fillId="0" borderId="1" xfId="0" applyNumberFormat="1" applyFont="1" applyBorder="1" applyAlignment="1">
      <alignment horizontal="center" vertical="center" wrapText="1"/>
    </xf>
    <xf numFmtId="9" fontId="6" fillId="0" borderId="1" xfId="1" applyFont="1" applyBorder="1" applyAlignment="1">
      <alignment horizontal="center" vertical="center" wrapText="1"/>
    </xf>
    <xf numFmtId="0" fontId="6" fillId="0" borderId="0" xfId="0" applyFont="1" applyFill="1" applyAlignment="1">
      <alignment horizontal="center" vertical="top" wrapText="1"/>
    </xf>
    <xf numFmtId="0" fontId="6" fillId="2" borderId="1" xfId="0" applyFont="1" applyFill="1" applyBorder="1" applyAlignment="1">
      <alignment horizontal="center" vertical="top" wrapText="1"/>
    </xf>
    <xf numFmtId="10" fontId="9" fillId="0" borderId="0" xfId="0" applyNumberFormat="1" applyFont="1" applyAlignment="1">
      <alignment horizontal="center" vertical="top"/>
    </xf>
    <xf numFmtId="9" fontId="6" fillId="0" borderId="0" xfId="1" applyFont="1" applyAlignment="1">
      <alignment horizontal="center" vertical="top" wrapText="1"/>
    </xf>
    <xf numFmtId="9" fontId="6" fillId="0" borderId="0" xfId="0" applyNumberFormat="1" applyFont="1" applyAlignment="1">
      <alignment horizontal="center" vertical="top" wrapText="1"/>
    </xf>
    <xf numFmtId="0" fontId="3" fillId="4" borderId="1" xfId="0" applyFont="1" applyFill="1" applyBorder="1" applyAlignment="1">
      <alignment horizontal="center" vertical="center" wrapText="1"/>
    </xf>
    <xf numFmtId="10" fontId="6" fillId="0" borderId="1" xfId="1" applyNumberFormat="1" applyFont="1" applyBorder="1" applyAlignment="1">
      <alignment horizontal="center" vertical="center" wrapText="1"/>
    </xf>
    <xf numFmtId="0" fontId="6" fillId="0" borderId="5" xfId="0" applyFont="1" applyFill="1" applyBorder="1" applyAlignment="1">
      <alignment horizontal="center" vertical="top" wrapText="1"/>
    </xf>
    <xf numFmtId="9" fontId="7" fillId="4" borderId="1" xfId="0" applyNumberFormat="1" applyFont="1" applyFill="1" applyBorder="1" applyAlignment="1">
      <alignment horizontal="center" vertical="center" wrapText="1"/>
    </xf>
    <xf numFmtId="9" fontId="7" fillId="6" borderId="1" xfId="0" applyNumberFormat="1" applyFont="1" applyFill="1" applyBorder="1" applyAlignment="1">
      <alignment horizontal="center" vertical="center" wrapText="1"/>
    </xf>
    <xf numFmtId="9" fontId="7" fillId="5" borderId="1" xfId="0" applyNumberFormat="1" applyFont="1" applyFill="1" applyBorder="1" applyAlignment="1">
      <alignment horizontal="center" vertical="center" wrapText="1"/>
    </xf>
    <xf numFmtId="0" fontId="6" fillId="0" borderId="1" xfId="0" applyFont="1" applyFill="1" applyBorder="1" applyAlignment="1">
      <alignment horizontal="center" vertical="top" wrapText="1"/>
    </xf>
    <xf numFmtId="0" fontId="6" fillId="0" borderId="2" xfId="0" applyFont="1" applyFill="1" applyBorder="1" applyAlignment="1">
      <alignment horizontal="center" vertical="top" wrapText="1"/>
    </xf>
    <xf numFmtId="0" fontId="7" fillId="0" borderId="2" xfId="0" applyFont="1" applyFill="1" applyBorder="1" applyAlignment="1">
      <alignment horizontal="center" vertical="top" wrapText="1"/>
    </xf>
    <xf numFmtId="17" fontId="6" fillId="0" borderId="1" xfId="0" applyNumberFormat="1" applyFont="1" applyFill="1" applyBorder="1" applyAlignment="1">
      <alignment horizontal="center" vertical="top" wrapText="1"/>
    </xf>
    <xf numFmtId="0" fontId="6" fillId="0" borderId="0" xfId="0" applyFont="1" applyAlignment="1">
      <alignment vertical="top" wrapText="1"/>
    </xf>
    <xf numFmtId="0" fontId="6" fillId="0" borderId="1" xfId="0" applyFont="1" applyBorder="1" applyAlignment="1">
      <alignment vertical="top" wrapText="1"/>
    </xf>
    <xf numFmtId="0" fontId="6" fillId="0" borderId="1" xfId="0" applyFont="1" applyFill="1" applyBorder="1" applyAlignment="1">
      <alignment horizontal="center" vertical="top" wrapText="1"/>
    </xf>
    <xf numFmtId="0" fontId="6" fillId="0" borderId="2" xfId="0" applyFont="1" applyFill="1" applyBorder="1" applyAlignment="1">
      <alignment horizontal="center" vertical="top" wrapText="1"/>
    </xf>
    <xf numFmtId="0" fontId="6" fillId="0" borderId="3" xfId="0" applyFont="1" applyFill="1" applyBorder="1" applyAlignment="1">
      <alignment horizontal="center" vertical="top" wrapText="1"/>
    </xf>
    <xf numFmtId="0" fontId="7" fillId="0" borderId="2" xfId="0" applyFont="1" applyFill="1" applyBorder="1" applyAlignment="1">
      <alignment horizontal="center" vertical="top" wrapText="1"/>
    </xf>
    <xf numFmtId="0" fontId="7" fillId="0" borderId="4" xfId="0" applyFont="1" applyFill="1" applyBorder="1" applyAlignment="1">
      <alignment horizontal="center" vertical="top" wrapText="1"/>
    </xf>
    <xf numFmtId="17" fontId="6" fillId="0" borderId="1" xfId="0" applyNumberFormat="1" applyFont="1" applyFill="1" applyBorder="1" applyAlignment="1">
      <alignment horizontal="center" vertical="top" wrapText="1"/>
    </xf>
    <xf numFmtId="0" fontId="7" fillId="0" borderId="1" xfId="0" applyFont="1" applyFill="1" applyBorder="1" applyAlignment="1">
      <alignment horizontal="center" vertical="top" wrapText="1"/>
    </xf>
    <xf numFmtId="0" fontId="6" fillId="0" borderId="5" xfId="0" applyFont="1" applyFill="1" applyBorder="1" applyAlignment="1">
      <alignment horizontal="left" vertical="top" wrapText="1"/>
    </xf>
    <xf numFmtId="0" fontId="10" fillId="0" borderId="0" xfId="0" applyFont="1" applyFill="1" applyAlignment="1">
      <alignment horizontal="center" vertical="top" wrapText="1"/>
    </xf>
    <xf numFmtId="0" fontId="6" fillId="0" borderId="8" xfId="0" applyFont="1" applyBorder="1" applyAlignment="1">
      <alignment horizontal="center" vertical="center" wrapText="1"/>
    </xf>
    <xf numFmtId="0" fontId="6" fillId="0" borderId="1" xfId="0" applyFont="1" applyBorder="1" applyAlignment="1">
      <alignment horizontal="center" vertical="center" wrapText="1"/>
    </xf>
    <xf numFmtId="0" fontId="6" fillId="6"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6" fillId="0" borderId="1" xfId="0" applyFont="1" applyBorder="1" applyAlignment="1">
      <alignment vertical="top" wrapText="1"/>
    </xf>
    <xf numFmtId="0" fontId="6" fillId="0" borderId="1" xfId="0" applyFont="1" applyBorder="1" applyAlignment="1">
      <alignment horizontal="center" vertical="top" wrapText="1"/>
    </xf>
    <xf numFmtId="0" fontId="6" fillId="0" borderId="1" xfId="0" applyFont="1" applyFill="1" applyBorder="1" applyAlignment="1">
      <alignment horizontal="center" vertical="top" wrapText="1"/>
    </xf>
    <xf numFmtId="0" fontId="3" fillId="0" borderId="2" xfId="0" applyFont="1" applyFill="1" applyBorder="1" applyAlignment="1">
      <alignment horizontal="center" vertical="top" wrapText="1"/>
    </xf>
    <xf numFmtId="0" fontId="3" fillId="0" borderId="3" xfId="0" applyFont="1" applyFill="1" applyBorder="1" applyAlignment="1">
      <alignment horizontal="center" vertical="top" wrapText="1"/>
    </xf>
    <xf numFmtId="0" fontId="3" fillId="0" borderId="4" xfId="0" applyFont="1" applyFill="1" applyBorder="1" applyAlignment="1">
      <alignment horizontal="center" vertical="top" wrapText="1"/>
    </xf>
    <xf numFmtId="0" fontId="6" fillId="0" borderId="2" xfId="0" applyFont="1" applyFill="1" applyBorder="1" applyAlignment="1">
      <alignment horizontal="center" vertical="top" wrapText="1"/>
    </xf>
    <xf numFmtId="0" fontId="6" fillId="0" borderId="3" xfId="0" applyFont="1" applyFill="1" applyBorder="1" applyAlignment="1">
      <alignment horizontal="center" vertical="top" wrapText="1"/>
    </xf>
    <xf numFmtId="0" fontId="6" fillId="0" borderId="4" xfId="0" applyFont="1" applyFill="1" applyBorder="1" applyAlignment="1">
      <alignment horizontal="center" vertical="top" wrapText="1"/>
    </xf>
    <xf numFmtId="0" fontId="3" fillId="0" borderId="1" xfId="0" applyFont="1" applyFill="1" applyBorder="1" applyAlignment="1">
      <alignment horizontal="center" vertical="top" wrapText="1"/>
    </xf>
    <xf numFmtId="0" fontId="6" fillId="0" borderId="2" xfId="0" quotePrefix="1" applyFont="1" applyFill="1" applyBorder="1" applyAlignment="1">
      <alignment horizontal="center" vertical="top" wrapText="1"/>
    </xf>
    <xf numFmtId="0" fontId="6" fillId="0" borderId="3" xfId="0" quotePrefix="1" applyFont="1" applyFill="1" applyBorder="1" applyAlignment="1">
      <alignment horizontal="center" vertical="top" wrapText="1"/>
    </xf>
    <xf numFmtId="0" fontId="6" fillId="0" borderId="4" xfId="0" quotePrefix="1" applyFont="1" applyFill="1" applyBorder="1" applyAlignment="1">
      <alignment horizontal="center" vertical="top" wrapText="1"/>
    </xf>
    <xf numFmtId="0" fontId="7" fillId="0" borderId="12" xfId="0" applyFont="1" applyFill="1" applyBorder="1" applyAlignment="1">
      <alignment horizontal="center" vertical="top" wrapText="1"/>
    </xf>
    <xf numFmtId="0" fontId="7" fillId="0" borderId="14" xfId="0" applyFont="1" applyFill="1" applyBorder="1" applyAlignment="1">
      <alignment horizontal="center" vertical="top" wrapText="1"/>
    </xf>
    <xf numFmtId="0" fontId="6" fillId="0" borderId="13" xfId="0" applyFont="1" applyFill="1" applyBorder="1" applyAlignment="1">
      <alignment horizontal="center" vertical="top" wrapText="1"/>
    </xf>
    <xf numFmtId="0" fontId="7" fillId="0" borderId="13" xfId="0" applyFont="1" applyFill="1" applyBorder="1" applyAlignment="1">
      <alignment horizontal="center" vertical="top" wrapText="1"/>
    </xf>
    <xf numFmtId="0" fontId="7" fillId="0" borderId="1" xfId="0" applyFont="1" applyFill="1" applyBorder="1" applyAlignment="1">
      <alignment horizontal="center" vertical="top" wrapText="1"/>
    </xf>
    <xf numFmtId="17" fontId="6" fillId="0" borderId="2" xfId="0" applyNumberFormat="1" applyFont="1" applyFill="1" applyBorder="1" applyAlignment="1">
      <alignment horizontal="center" vertical="top" wrapText="1"/>
    </xf>
    <xf numFmtId="17" fontId="6" fillId="0" borderId="4" xfId="0" applyNumberFormat="1" applyFont="1" applyFill="1" applyBorder="1" applyAlignment="1">
      <alignment horizontal="center" vertical="top" wrapText="1"/>
    </xf>
    <xf numFmtId="0" fontId="6" fillId="0" borderId="7" xfId="0" applyFont="1" applyFill="1" applyBorder="1" applyAlignment="1">
      <alignment horizontal="center" vertical="top" wrapText="1"/>
    </xf>
    <xf numFmtId="0" fontId="6" fillId="0" borderId="8" xfId="0" applyFont="1" applyFill="1" applyBorder="1" applyAlignment="1">
      <alignment horizontal="center" vertical="top" wrapText="1"/>
    </xf>
    <xf numFmtId="0" fontId="6" fillId="0" borderId="9" xfId="0" applyFont="1" applyFill="1" applyBorder="1" applyAlignment="1">
      <alignment horizontal="center" vertical="top" wrapText="1"/>
    </xf>
    <xf numFmtId="0" fontId="6" fillId="0" borderId="2" xfId="0" applyFont="1" applyFill="1" applyBorder="1" applyAlignment="1">
      <alignment horizontal="center" vertical="top"/>
    </xf>
    <xf numFmtId="0" fontId="6" fillId="0" borderId="3" xfId="0" applyFont="1" applyFill="1" applyBorder="1" applyAlignment="1">
      <alignment horizontal="center" vertical="top"/>
    </xf>
    <xf numFmtId="0" fontId="6" fillId="0" borderId="4" xfId="0" applyFont="1" applyFill="1" applyBorder="1" applyAlignment="1">
      <alignment horizontal="center" vertical="top"/>
    </xf>
    <xf numFmtId="0" fontId="3" fillId="0" borderId="2" xfId="0" applyFont="1" applyBorder="1" applyAlignment="1">
      <alignment horizontal="center" vertical="top" wrapText="1"/>
    </xf>
    <xf numFmtId="0" fontId="3" fillId="0" borderId="10" xfId="0" applyFont="1" applyBorder="1" applyAlignment="1">
      <alignment horizontal="center" vertical="top" wrapText="1"/>
    </xf>
    <xf numFmtId="0" fontId="3" fillId="0" borderId="4" xfId="0" applyFont="1" applyBorder="1" applyAlignment="1">
      <alignment horizontal="center" vertical="top" wrapText="1"/>
    </xf>
    <xf numFmtId="0" fontId="3" fillId="0" borderId="3" xfId="0" applyFont="1" applyBorder="1" applyAlignment="1">
      <alignment horizontal="center" vertical="top" wrapText="1"/>
    </xf>
    <xf numFmtId="0" fontId="6" fillId="0" borderId="2" xfId="0" applyFont="1" applyBorder="1" applyAlignment="1">
      <alignment horizontal="center" vertical="top" wrapText="1"/>
    </xf>
    <xf numFmtId="0" fontId="6" fillId="0" borderId="3" xfId="0" applyFont="1" applyBorder="1" applyAlignment="1">
      <alignment horizontal="center" vertical="top" wrapText="1"/>
    </xf>
    <xf numFmtId="0" fontId="6" fillId="0" borderId="4" xfId="0" applyFont="1" applyBorder="1" applyAlignment="1">
      <alignment horizontal="center" vertical="top" wrapText="1"/>
    </xf>
    <xf numFmtId="0" fontId="6" fillId="0" borderId="16" xfId="0" applyFont="1" applyFill="1" applyBorder="1" applyAlignment="1">
      <alignment horizontal="center" vertical="top" wrapText="1"/>
    </xf>
    <xf numFmtId="0" fontId="6" fillId="0" borderId="6" xfId="0" applyFont="1" applyFill="1" applyBorder="1" applyAlignment="1">
      <alignment horizontal="center" vertical="top" wrapText="1"/>
    </xf>
    <xf numFmtId="0" fontId="6" fillId="0" borderId="17" xfId="0" applyFont="1" applyFill="1" applyBorder="1" applyAlignment="1">
      <alignment horizontal="center" vertical="top" wrapText="1"/>
    </xf>
    <xf numFmtId="0" fontId="7" fillId="0" borderId="2" xfId="0" applyFont="1" applyFill="1" applyBorder="1" applyAlignment="1">
      <alignment horizontal="center" vertical="top" wrapText="1"/>
    </xf>
    <xf numFmtId="0" fontId="7" fillId="0" borderId="3" xfId="0" applyFont="1" applyFill="1" applyBorder="1" applyAlignment="1">
      <alignment horizontal="center" vertical="top" wrapText="1"/>
    </xf>
    <xf numFmtId="0" fontId="7" fillId="0" borderId="4" xfId="0" applyFont="1" applyFill="1" applyBorder="1" applyAlignment="1">
      <alignment horizontal="center" vertical="top" wrapText="1"/>
    </xf>
    <xf numFmtId="17" fontId="6" fillId="0" borderId="1" xfId="0" applyNumberFormat="1" applyFont="1" applyFill="1" applyBorder="1" applyAlignment="1">
      <alignment horizontal="center" vertical="top" wrapText="1"/>
    </xf>
    <xf numFmtId="0" fontId="6" fillId="0" borderId="16" xfId="0" applyFont="1" applyBorder="1" applyAlignment="1">
      <alignment horizontal="center" vertical="top" wrapText="1"/>
    </xf>
    <xf numFmtId="0" fontId="6" fillId="0" borderId="17" xfId="0" applyFont="1" applyBorder="1" applyAlignment="1">
      <alignment horizontal="center" vertical="top" wrapText="1"/>
    </xf>
    <xf numFmtId="0" fontId="6" fillId="0" borderId="6" xfId="0" applyFont="1" applyBorder="1" applyAlignment="1">
      <alignment horizontal="center" vertical="top" wrapText="1"/>
    </xf>
  </cellXfs>
  <cellStyles count="2">
    <cellStyle name="Normal" xfId="0" builtinId="0"/>
    <cellStyle name="Porcentaje" xfId="1" builtinId="5"/>
  </cellStyles>
  <dxfs count="0"/>
  <tableStyles count="0" defaultTableStyle="TableStyleMedium2" defaultPivotStyle="PivotStyleLight16"/>
  <colors>
    <mruColors>
      <color rgb="FFF2CEEA"/>
      <color rgb="FF6699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9"/>
  <sheetViews>
    <sheetView tabSelected="1" topLeftCell="I13" zoomScale="120" zoomScaleNormal="120" workbookViewId="0">
      <selection activeCell="J17" sqref="J17"/>
    </sheetView>
  </sheetViews>
  <sheetFormatPr baseColWidth="10" defaultColWidth="11.42578125" defaultRowHeight="12.75"/>
  <cols>
    <col min="1" max="1" width="46.140625" style="6" customWidth="1"/>
    <col min="2" max="2" width="27.5703125" style="6" customWidth="1"/>
    <col min="3" max="3" width="45.7109375" style="6" customWidth="1"/>
    <col min="4" max="4" width="23" style="6" customWidth="1"/>
    <col min="5" max="5" width="36.140625" style="6" customWidth="1"/>
    <col min="6" max="6" width="18.85546875" style="6" customWidth="1"/>
    <col min="7" max="7" width="41" style="36" customWidth="1"/>
    <col min="8" max="8" width="26" style="6" customWidth="1"/>
    <col min="9" max="9" width="17.140625" style="6" customWidth="1"/>
    <col min="10" max="10" width="19.85546875" style="6" bestFit="1" customWidth="1"/>
    <col min="11" max="11" width="22" style="6" customWidth="1"/>
    <col min="12" max="12" width="29.42578125" style="6" customWidth="1"/>
    <col min="13" max="13" width="60.28515625" style="6" customWidth="1"/>
    <col min="14" max="14" width="17.85546875" style="6" customWidth="1"/>
    <col min="15" max="15" width="20.42578125" style="6" customWidth="1"/>
    <col min="16" max="16384" width="11.42578125" style="6"/>
  </cols>
  <sheetData>
    <row r="1" spans="1:15" ht="79.5" customHeight="1">
      <c r="A1" s="1" t="s">
        <v>78</v>
      </c>
      <c r="B1" s="1" t="s">
        <v>3</v>
      </c>
      <c r="C1" s="1" t="s">
        <v>79</v>
      </c>
      <c r="D1" s="1" t="s">
        <v>35</v>
      </c>
      <c r="E1" s="1" t="s">
        <v>80</v>
      </c>
      <c r="F1" s="1" t="s">
        <v>223</v>
      </c>
      <c r="G1" s="2" t="s">
        <v>261</v>
      </c>
      <c r="H1" s="3" t="s">
        <v>81</v>
      </c>
      <c r="I1" s="4" t="s">
        <v>82</v>
      </c>
      <c r="J1" s="4" t="s">
        <v>83</v>
      </c>
      <c r="K1" s="4" t="s">
        <v>84</v>
      </c>
      <c r="L1" s="1" t="s">
        <v>293</v>
      </c>
      <c r="M1" s="3" t="s">
        <v>292</v>
      </c>
      <c r="N1" s="1" t="s">
        <v>337</v>
      </c>
      <c r="O1" s="1" t="s">
        <v>356</v>
      </c>
    </row>
    <row r="2" spans="1:15" ht="192.75" customHeight="1">
      <c r="A2" s="74" t="s">
        <v>85</v>
      </c>
      <c r="B2" s="80" t="s">
        <v>4</v>
      </c>
      <c r="C2" s="81" t="s">
        <v>86</v>
      </c>
      <c r="D2" s="73" t="s">
        <v>87</v>
      </c>
      <c r="E2" s="7" t="s">
        <v>88</v>
      </c>
      <c r="F2" s="7" t="s">
        <v>224</v>
      </c>
      <c r="G2" s="8" t="s">
        <v>331</v>
      </c>
      <c r="H2" s="7" t="s">
        <v>262</v>
      </c>
      <c r="I2" s="9">
        <v>44197</v>
      </c>
      <c r="J2" s="9">
        <v>45413</v>
      </c>
      <c r="K2" s="7" t="s">
        <v>89</v>
      </c>
      <c r="L2" s="10" t="s">
        <v>275</v>
      </c>
      <c r="M2" s="47" t="s">
        <v>276</v>
      </c>
      <c r="N2" s="10" t="s">
        <v>338</v>
      </c>
      <c r="O2" s="10">
        <v>40</v>
      </c>
    </row>
    <row r="3" spans="1:15" ht="99" customHeight="1">
      <c r="A3" s="75"/>
      <c r="B3" s="80"/>
      <c r="C3" s="82"/>
      <c r="D3" s="73"/>
      <c r="E3" s="7" t="s">
        <v>173</v>
      </c>
      <c r="F3" s="7" t="s">
        <v>234</v>
      </c>
      <c r="G3" s="8" t="s">
        <v>332</v>
      </c>
      <c r="H3" s="7" t="s">
        <v>174</v>
      </c>
      <c r="I3" s="9">
        <v>44197</v>
      </c>
      <c r="J3" s="9">
        <v>45413</v>
      </c>
      <c r="K3" s="7" t="s">
        <v>89</v>
      </c>
      <c r="L3" s="10" t="s">
        <v>287</v>
      </c>
      <c r="M3" s="28" t="s">
        <v>288</v>
      </c>
      <c r="N3" s="10" t="s">
        <v>338</v>
      </c>
      <c r="O3" s="10">
        <v>40</v>
      </c>
    </row>
    <row r="4" spans="1:15" ht="76.5">
      <c r="A4" s="75"/>
      <c r="B4" s="80"/>
      <c r="C4" s="82"/>
      <c r="D4" s="73"/>
      <c r="E4" s="7" t="s">
        <v>90</v>
      </c>
      <c r="F4" s="7" t="s">
        <v>234</v>
      </c>
      <c r="G4" s="8" t="s">
        <v>364</v>
      </c>
      <c r="H4" s="7" t="s">
        <v>252</v>
      </c>
      <c r="I4" s="9">
        <v>44197</v>
      </c>
      <c r="J4" s="9">
        <v>45413</v>
      </c>
      <c r="K4" s="7" t="s">
        <v>253</v>
      </c>
      <c r="L4" s="10">
        <v>1</v>
      </c>
      <c r="M4" s="28" t="s">
        <v>316</v>
      </c>
      <c r="N4" s="10" t="s">
        <v>338</v>
      </c>
      <c r="O4" s="10">
        <v>100</v>
      </c>
    </row>
    <row r="5" spans="1:15" ht="69" customHeight="1">
      <c r="A5" s="75"/>
      <c r="B5" s="80"/>
      <c r="C5" s="82"/>
      <c r="D5" s="73"/>
      <c r="E5" s="7" t="s">
        <v>171</v>
      </c>
      <c r="F5" s="7" t="s">
        <v>234</v>
      </c>
      <c r="G5" s="8" t="s">
        <v>333</v>
      </c>
      <c r="H5" s="7" t="s">
        <v>160</v>
      </c>
      <c r="I5" s="9">
        <v>44197</v>
      </c>
      <c r="J5" s="9">
        <v>45413</v>
      </c>
      <c r="K5" s="7" t="s">
        <v>89</v>
      </c>
      <c r="L5" s="10" t="s">
        <v>263</v>
      </c>
      <c r="M5" s="28" t="s">
        <v>263</v>
      </c>
      <c r="N5" s="10" t="s">
        <v>234</v>
      </c>
      <c r="O5" s="10"/>
    </row>
    <row r="6" spans="1:15" ht="51">
      <c r="A6" s="75"/>
      <c r="B6" s="80"/>
      <c r="C6" s="82"/>
      <c r="D6" s="73"/>
      <c r="E6" s="7" t="s">
        <v>91</v>
      </c>
      <c r="F6" s="7" t="s">
        <v>235</v>
      </c>
      <c r="G6" s="8" t="s">
        <v>334</v>
      </c>
      <c r="H6" s="7" t="s">
        <v>154</v>
      </c>
      <c r="I6" s="9">
        <v>44197</v>
      </c>
      <c r="J6" s="9">
        <v>45413</v>
      </c>
      <c r="K6" s="7" t="s">
        <v>89</v>
      </c>
      <c r="L6" s="10">
        <v>2</v>
      </c>
      <c r="M6" s="47" t="s">
        <v>317</v>
      </c>
      <c r="N6" s="10" t="s">
        <v>338</v>
      </c>
      <c r="O6" s="10">
        <v>40</v>
      </c>
    </row>
    <row r="7" spans="1:15" ht="94.5" customHeight="1">
      <c r="A7" s="75"/>
      <c r="B7" s="80"/>
      <c r="C7" s="83"/>
      <c r="D7" s="73"/>
      <c r="E7" s="7" t="s">
        <v>92</v>
      </c>
      <c r="F7" s="7">
        <v>1</v>
      </c>
      <c r="G7" s="8" t="s">
        <v>335</v>
      </c>
      <c r="H7" s="7" t="s">
        <v>93</v>
      </c>
      <c r="I7" s="9">
        <v>44197</v>
      </c>
      <c r="J7" s="9">
        <v>45413</v>
      </c>
      <c r="K7" s="7" t="s">
        <v>89</v>
      </c>
      <c r="L7" s="10" t="s">
        <v>319</v>
      </c>
      <c r="M7" s="28" t="s">
        <v>318</v>
      </c>
      <c r="N7" s="10" t="s">
        <v>234</v>
      </c>
      <c r="O7" s="10"/>
    </row>
    <row r="8" spans="1:15" s="40" customFormat="1" ht="88.5" customHeight="1">
      <c r="A8" s="75"/>
      <c r="B8" s="74" t="s">
        <v>94</v>
      </c>
      <c r="C8" s="77" t="s">
        <v>95</v>
      </c>
      <c r="D8" s="77" t="s">
        <v>96</v>
      </c>
      <c r="E8" s="52" t="s">
        <v>97</v>
      </c>
      <c r="F8" s="52" t="s">
        <v>234</v>
      </c>
      <c r="G8" s="53" t="s">
        <v>336</v>
      </c>
      <c r="H8" s="52" t="s">
        <v>155</v>
      </c>
      <c r="I8" s="54">
        <v>44197</v>
      </c>
      <c r="J8" s="54">
        <v>45413</v>
      </c>
      <c r="K8" s="51" t="s">
        <v>89</v>
      </c>
      <c r="L8" s="26">
        <v>0.33</v>
      </c>
      <c r="M8" s="47" t="s">
        <v>343</v>
      </c>
      <c r="N8" s="51" t="s">
        <v>338</v>
      </c>
      <c r="O8" s="51">
        <v>40</v>
      </c>
    </row>
    <row r="9" spans="1:15" ht="114.75">
      <c r="A9" s="75"/>
      <c r="B9" s="75"/>
      <c r="C9" s="78"/>
      <c r="D9" s="78"/>
      <c r="E9" s="11" t="s">
        <v>98</v>
      </c>
      <c r="F9" s="11" t="s">
        <v>234</v>
      </c>
      <c r="G9" s="12" t="s">
        <v>365</v>
      </c>
      <c r="H9" s="11" t="s">
        <v>213</v>
      </c>
      <c r="I9" s="9">
        <v>44197</v>
      </c>
      <c r="J9" s="9">
        <v>45413</v>
      </c>
      <c r="K9" s="7" t="s">
        <v>89</v>
      </c>
      <c r="L9" s="10" t="s">
        <v>263</v>
      </c>
      <c r="M9" s="28" t="s">
        <v>263</v>
      </c>
      <c r="N9" s="10" t="s">
        <v>234</v>
      </c>
      <c r="O9" s="10"/>
    </row>
    <row r="10" spans="1:15" ht="165.75">
      <c r="A10" s="75"/>
      <c r="B10" s="76"/>
      <c r="C10" s="79"/>
      <c r="D10" s="79"/>
      <c r="E10" s="11" t="s">
        <v>99</v>
      </c>
      <c r="F10" s="11" t="s">
        <v>234</v>
      </c>
      <c r="G10" s="12" t="s">
        <v>366</v>
      </c>
      <c r="H10" s="11" t="s">
        <v>214</v>
      </c>
      <c r="I10" s="9">
        <v>44197</v>
      </c>
      <c r="J10" s="9">
        <v>45413</v>
      </c>
      <c r="K10" s="7" t="s">
        <v>89</v>
      </c>
      <c r="L10" s="13" t="s">
        <v>320</v>
      </c>
      <c r="M10" s="28" t="s">
        <v>321</v>
      </c>
      <c r="N10" s="10" t="s">
        <v>338</v>
      </c>
      <c r="O10" s="10">
        <v>40</v>
      </c>
    </row>
    <row r="11" spans="1:15" ht="99" customHeight="1">
      <c r="A11" s="75"/>
      <c r="B11" s="80" t="s">
        <v>5</v>
      </c>
      <c r="C11" s="73" t="s">
        <v>100</v>
      </c>
      <c r="D11" s="73" t="s">
        <v>101</v>
      </c>
      <c r="E11" s="7" t="s">
        <v>102</v>
      </c>
      <c r="F11" s="7" t="s">
        <v>234</v>
      </c>
      <c r="G11" s="8" t="s">
        <v>367</v>
      </c>
      <c r="H11" s="7" t="s">
        <v>254</v>
      </c>
      <c r="I11" s="9">
        <v>44197</v>
      </c>
      <c r="J11" s="9">
        <v>45413</v>
      </c>
      <c r="K11" s="7" t="s">
        <v>89</v>
      </c>
      <c r="L11" s="10" t="s">
        <v>322</v>
      </c>
      <c r="M11" s="28" t="s">
        <v>323</v>
      </c>
      <c r="N11" s="10" t="s">
        <v>234</v>
      </c>
      <c r="O11" s="10"/>
    </row>
    <row r="12" spans="1:15" ht="153">
      <c r="A12" s="75"/>
      <c r="B12" s="80"/>
      <c r="C12" s="73"/>
      <c r="D12" s="73"/>
      <c r="E12" s="7" t="s">
        <v>103</v>
      </c>
      <c r="F12" s="7" t="s">
        <v>161</v>
      </c>
      <c r="G12" s="8" t="s">
        <v>368</v>
      </c>
      <c r="H12" s="7" t="s">
        <v>156</v>
      </c>
      <c r="I12" s="9">
        <v>44197</v>
      </c>
      <c r="J12" s="9">
        <v>45413</v>
      </c>
      <c r="K12" s="7" t="s">
        <v>89</v>
      </c>
      <c r="L12" s="14">
        <v>1</v>
      </c>
      <c r="M12" s="28" t="s">
        <v>324</v>
      </c>
      <c r="N12" s="10" t="s">
        <v>338</v>
      </c>
      <c r="O12" s="10">
        <v>40</v>
      </c>
    </row>
    <row r="13" spans="1:15" ht="165.75">
      <c r="A13" s="75"/>
      <c r="B13" s="80"/>
      <c r="C13" s="73"/>
      <c r="D13" s="73"/>
      <c r="E13" s="7" t="s">
        <v>104</v>
      </c>
      <c r="F13" s="7">
        <v>4</v>
      </c>
      <c r="G13" s="8" t="s">
        <v>369</v>
      </c>
      <c r="H13" s="7" t="s">
        <v>105</v>
      </c>
      <c r="I13" s="9">
        <v>44197</v>
      </c>
      <c r="J13" s="9">
        <v>45413</v>
      </c>
      <c r="K13" s="7" t="s">
        <v>89</v>
      </c>
      <c r="L13" s="10">
        <v>4</v>
      </c>
      <c r="M13" s="28" t="s">
        <v>325</v>
      </c>
      <c r="N13" s="10" t="s">
        <v>338</v>
      </c>
      <c r="O13" s="10">
        <v>40</v>
      </c>
    </row>
    <row r="14" spans="1:15" ht="75.75" customHeight="1">
      <c r="A14" s="75"/>
      <c r="B14" s="80"/>
      <c r="C14" s="73"/>
      <c r="D14" s="73"/>
      <c r="E14" s="7" t="s">
        <v>106</v>
      </c>
      <c r="F14" s="7" t="s">
        <v>234</v>
      </c>
      <c r="G14" s="8" t="s">
        <v>375</v>
      </c>
      <c r="H14" s="7" t="s">
        <v>157</v>
      </c>
      <c r="I14" s="9">
        <v>44197</v>
      </c>
      <c r="J14" s="9">
        <v>45413</v>
      </c>
      <c r="K14" s="7" t="s">
        <v>89</v>
      </c>
      <c r="L14" s="10">
        <v>1</v>
      </c>
      <c r="M14" s="28" t="s">
        <v>326</v>
      </c>
      <c r="N14" s="10" t="s">
        <v>338</v>
      </c>
      <c r="O14" s="10">
        <v>40</v>
      </c>
    </row>
    <row r="15" spans="1:15" ht="103.5" customHeight="1">
      <c r="A15" s="75"/>
      <c r="B15" s="80"/>
      <c r="C15" s="73"/>
      <c r="D15" s="73"/>
      <c r="E15" s="7" t="s">
        <v>162</v>
      </c>
      <c r="F15" s="7">
        <v>1</v>
      </c>
      <c r="G15" s="8" t="s">
        <v>376</v>
      </c>
      <c r="H15" s="7" t="s">
        <v>163</v>
      </c>
      <c r="I15" s="9">
        <v>44197</v>
      </c>
      <c r="J15" s="9">
        <v>45413</v>
      </c>
      <c r="K15" s="7" t="s">
        <v>89</v>
      </c>
      <c r="L15" s="10">
        <v>1</v>
      </c>
      <c r="M15" s="28" t="s">
        <v>327</v>
      </c>
      <c r="N15" s="10" t="s">
        <v>338</v>
      </c>
      <c r="O15" s="10">
        <v>60</v>
      </c>
    </row>
    <row r="16" spans="1:15" ht="51">
      <c r="A16" s="75"/>
      <c r="B16" s="80" t="s">
        <v>107</v>
      </c>
      <c r="C16" s="73" t="s">
        <v>108</v>
      </c>
      <c r="D16" s="73" t="s">
        <v>109</v>
      </c>
      <c r="E16" s="7" t="s">
        <v>211</v>
      </c>
      <c r="F16" s="7" t="s">
        <v>234</v>
      </c>
      <c r="G16" s="8" t="s">
        <v>383</v>
      </c>
      <c r="H16" s="7" t="s">
        <v>158</v>
      </c>
      <c r="I16" s="9">
        <v>44197</v>
      </c>
      <c r="J16" s="9">
        <v>45413</v>
      </c>
      <c r="K16" s="7" t="s">
        <v>89</v>
      </c>
      <c r="L16" s="10" t="s">
        <v>263</v>
      </c>
      <c r="M16" s="28" t="s">
        <v>263</v>
      </c>
      <c r="N16" s="10" t="s">
        <v>234</v>
      </c>
      <c r="O16" s="10"/>
    </row>
    <row r="17" spans="1:15" s="40" customFormat="1" ht="76.5" customHeight="1">
      <c r="A17" s="75"/>
      <c r="B17" s="80"/>
      <c r="C17" s="73"/>
      <c r="D17" s="73"/>
      <c r="E17" s="7" t="s">
        <v>159</v>
      </c>
      <c r="F17" s="7" t="s">
        <v>234</v>
      </c>
      <c r="G17" s="22" t="s">
        <v>384</v>
      </c>
      <c r="H17" s="7" t="s">
        <v>110</v>
      </c>
      <c r="I17" s="35">
        <v>44197</v>
      </c>
      <c r="J17" s="35">
        <v>45413</v>
      </c>
      <c r="K17" s="7" t="s">
        <v>89</v>
      </c>
      <c r="L17" s="7" t="s">
        <v>359</v>
      </c>
      <c r="M17" s="47" t="s">
        <v>358</v>
      </c>
      <c r="N17" s="7" t="s">
        <v>360</v>
      </c>
      <c r="O17" s="7"/>
    </row>
    <row r="18" spans="1:15" ht="114.75">
      <c r="A18" s="75"/>
      <c r="B18" s="80"/>
      <c r="C18" s="73"/>
      <c r="D18" s="73"/>
      <c r="E18" s="7" t="s">
        <v>2</v>
      </c>
      <c r="F18" s="7" t="s">
        <v>234</v>
      </c>
      <c r="G18" s="8" t="s">
        <v>377</v>
      </c>
      <c r="H18" s="7" t="s">
        <v>212</v>
      </c>
      <c r="I18" s="9">
        <v>44197</v>
      </c>
      <c r="J18" s="9">
        <v>45413</v>
      </c>
      <c r="K18" s="7" t="s">
        <v>89</v>
      </c>
      <c r="L18" s="14">
        <v>1</v>
      </c>
      <c r="M18" s="28" t="s">
        <v>328</v>
      </c>
      <c r="N18" s="10" t="s">
        <v>338</v>
      </c>
      <c r="O18" s="10">
        <v>40</v>
      </c>
    </row>
    <row r="19" spans="1:15" ht="140.25">
      <c r="A19" s="76"/>
      <c r="B19" s="80"/>
      <c r="C19" s="73"/>
      <c r="D19" s="73"/>
      <c r="E19" s="7" t="s">
        <v>111</v>
      </c>
      <c r="F19" s="7" t="s">
        <v>234</v>
      </c>
      <c r="G19" s="8" t="s">
        <v>378</v>
      </c>
      <c r="H19" s="7" t="s">
        <v>112</v>
      </c>
      <c r="I19" s="9">
        <v>44197</v>
      </c>
      <c r="J19" s="9">
        <v>45413</v>
      </c>
      <c r="K19" s="7" t="s">
        <v>89</v>
      </c>
      <c r="L19" s="10" t="s">
        <v>263</v>
      </c>
      <c r="M19" s="28" t="s">
        <v>329</v>
      </c>
      <c r="N19" s="10" t="s">
        <v>234</v>
      </c>
      <c r="O19" s="10"/>
    </row>
    <row r="20" spans="1:15" ht="76.5">
      <c r="A20" s="84" t="s">
        <v>85</v>
      </c>
      <c r="B20" s="86" t="s">
        <v>6</v>
      </c>
      <c r="C20" s="86" t="s">
        <v>113</v>
      </c>
      <c r="D20" s="87" t="s">
        <v>114</v>
      </c>
      <c r="E20" s="15" t="s">
        <v>164</v>
      </c>
      <c r="F20" s="15" t="s">
        <v>234</v>
      </c>
      <c r="G20" s="16" t="s">
        <v>379</v>
      </c>
      <c r="H20" s="15" t="s">
        <v>165</v>
      </c>
      <c r="I20" s="17">
        <v>44197</v>
      </c>
      <c r="J20" s="17">
        <v>45413</v>
      </c>
      <c r="K20" s="18" t="s">
        <v>115</v>
      </c>
      <c r="L20" s="10" t="s">
        <v>286</v>
      </c>
      <c r="M20" s="28" t="s">
        <v>286</v>
      </c>
      <c r="N20" s="10" t="s">
        <v>234</v>
      </c>
      <c r="O20" s="10"/>
    </row>
    <row r="21" spans="1:15" ht="153">
      <c r="A21" s="84"/>
      <c r="B21" s="84"/>
      <c r="C21" s="84"/>
      <c r="D21" s="84"/>
      <c r="E21" s="15" t="s">
        <v>116</v>
      </c>
      <c r="F21" s="15" t="s">
        <v>236</v>
      </c>
      <c r="G21" s="16" t="s">
        <v>380</v>
      </c>
      <c r="H21" s="15" t="s">
        <v>183</v>
      </c>
      <c r="I21" s="17">
        <v>44197</v>
      </c>
      <c r="J21" s="17">
        <v>45413</v>
      </c>
      <c r="K21" s="18" t="s">
        <v>117</v>
      </c>
      <c r="L21" s="10" t="s">
        <v>277</v>
      </c>
      <c r="M21" s="28" t="s">
        <v>278</v>
      </c>
      <c r="N21" s="10" t="s">
        <v>338</v>
      </c>
      <c r="O21" s="10">
        <v>40</v>
      </c>
    </row>
    <row r="22" spans="1:15" ht="140.25">
      <c r="A22" s="84"/>
      <c r="B22" s="84"/>
      <c r="C22" s="84"/>
      <c r="D22" s="84"/>
      <c r="E22" s="15" t="s">
        <v>167</v>
      </c>
      <c r="F22" s="15" t="s">
        <v>255</v>
      </c>
      <c r="G22" s="16" t="s">
        <v>381</v>
      </c>
      <c r="H22" s="15" t="s">
        <v>166</v>
      </c>
      <c r="I22" s="17">
        <v>44197</v>
      </c>
      <c r="J22" s="17">
        <v>45413</v>
      </c>
      <c r="K22" s="18" t="s">
        <v>117</v>
      </c>
      <c r="L22" s="10" t="s">
        <v>279</v>
      </c>
      <c r="M22" s="28" t="s">
        <v>281</v>
      </c>
      <c r="N22" s="10" t="s">
        <v>338</v>
      </c>
      <c r="O22" s="10">
        <v>40</v>
      </c>
    </row>
    <row r="23" spans="1:15" s="40" customFormat="1" ht="77.099999999999994" customHeight="1">
      <c r="A23" s="84"/>
      <c r="B23" s="84"/>
      <c r="C23" s="85"/>
      <c r="D23" s="85"/>
      <c r="E23" s="15" t="s">
        <v>168</v>
      </c>
      <c r="F23" s="15" t="s">
        <v>237</v>
      </c>
      <c r="G23" s="16" t="s">
        <v>382</v>
      </c>
      <c r="H23" s="15" t="s">
        <v>118</v>
      </c>
      <c r="I23" s="17">
        <v>44197</v>
      </c>
      <c r="J23" s="17">
        <v>45413</v>
      </c>
      <c r="K23" s="18" t="s">
        <v>119</v>
      </c>
      <c r="L23" s="7"/>
      <c r="M23" s="47" t="s">
        <v>280</v>
      </c>
      <c r="N23" s="7" t="s">
        <v>339</v>
      </c>
      <c r="O23" s="7">
        <v>0</v>
      </c>
    </row>
    <row r="24" spans="1:15" ht="275.45" customHeight="1">
      <c r="A24" s="84"/>
      <c r="B24" s="84"/>
      <c r="C24" s="86" t="s">
        <v>120</v>
      </c>
      <c r="D24" s="86" t="s">
        <v>121</v>
      </c>
      <c r="E24" s="15" t="s">
        <v>169</v>
      </c>
      <c r="F24" s="15" t="s">
        <v>238</v>
      </c>
      <c r="G24" s="16" t="s">
        <v>184</v>
      </c>
      <c r="H24" s="15" t="s">
        <v>185</v>
      </c>
      <c r="I24" s="17">
        <v>44197</v>
      </c>
      <c r="J24" s="17">
        <v>45413</v>
      </c>
      <c r="K24" s="18" t="s">
        <v>117</v>
      </c>
      <c r="L24" s="10" t="s">
        <v>282</v>
      </c>
      <c r="M24" s="28" t="s">
        <v>283</v>
      </c>
      <c r="N24" s="10" t="s">
        <v>338</v>
      </c>
      <c r="O24" s="10">
        <v>40</v>
      </c>
    </row>
    <row r="25" spans="1:15" ht="124.5" customHeight="1">
      <c r="A25" s="84"/>
      <c r="B25" s="84"/>
      <c r="C25" s="84"/>
      <c r="D25" s="84"/>
      <c r="E25" s="15" t="s">
        <v>170</v>
      </c>
      <c r="F25" s="15" t="s">
        <v>239</v>
      </c>
      <c r="G25" s="16" t="s">
        <v>385</v>
      </c>
      <c r="H25" s="15" t="s">
        <v>172</v>
      </c>
      <c r="I25" s="17">
        <v>44197</v>
      </c>
      <c r="J25" s="17">
        <v>45413</v>
      </c>
      <c r="K25" s="19"/>
      <c r="L25" s="10" t="s">
        <v>284</v>
      </c>
      <c r="M25" s="28" t="s">
        <v>285</v>
      </c>
      <c r="N25" s="10" t="s">
        <v>338</v>
      </c>
      <c r="O25" s="10">
        <v>100</v>
      </c>
    </row>
    <row r="26" spans="1:15" ht="76.5">
      <c r="A26" s="84"/>
      <c r="B26" s="84"/>
      <c r="C26" s="84"/>
      <c r="D26" s="84"/>
      <c r="E26" s="15" t="s">
        <v>122</v>
      </c>
      <c r="F26" s="15" t="s">
        <v>240</v>
      </c>
      <c r="G26" s="16" t="s">
        <v>386</v>
      </c>
      <c r="H26" s="15" t="s">
        <v>175</v>
      </c>
      <c r="I26" s="17">
        <v>44197</v>
      </c>
      <c r="J26" s="17">
        <v>45413</v>
      </c>
      <c r="K26" s="18" t="s">
        <v>123</v>
      </c>
      <c r="L26" s="10" t="s">
        <v>286</v>
      </c>
      <c r="M26" s="28" t="s">
        <v>286</v>
      </c>
      <c r="N26" s="10" t="s">
        <v>234</v>
      </c>
      <c r="O26" s="10"/>
    </row>
    <row r="27" spans="1:15" ht="93.75" customHeight="1">
      <c r="A27" s="84"/>
      <c r="B27" s="84"/>
      <c r="C27" s="84"/>
      <c r="D27" s="84"/>
      <c r="E27" s="15" t="s">
        <v>124</v>
      </c>
      <c r="F27" s="15" t="s">
        <v>234</v>
      </c>
      <c r="G27" s="16" t="s">
        <v>387</v>
      </c>
      <c r="H27" s="15" t="s">
        <v>176</v>
      </c>
      <c r="I27" s="17">
        <v>44197</v>
      </c>
      <c r="J27" s="17">
        <v>45413</v>
      </c>
      <c r="K27" s="18" t="s">
        <v>123</v>
      </c>
      <c r="L27" s="14">
        <v>1</v>
      </c>
      <c r="M27" s="28" t="s">
        <v>289</v>
      </c>
      <c r="N27" s="10" t="s">
        <v>338</v>
      </c>
      <c r="O27" s="10">
        <v>40</v>
      </c>
    </row>
    <row r="28" spans="1:15" ht="87.95" customHeight="1">
      <c r="A28" s="84"/>
      <c r="B28" s="84"/>
      <c r="C28" s="84"/>
      <c r="D28" s="84"/>
      <c r="E28" s="15" t="s">
        <v>125</v>
      </c>
      <c r="F28" s="15" t="s">
        <v>241</v>
      </c>
      <c r="G28" s="16" t="s">
        <v>388</v>
      </c>
      <c r="H28" s="15" t="s">
        <v>177</v>
      </c>
      <c r="I28" s="17">
        <v>44197</v>
      </c>
      <c r="J28" s="17">
        <v>45413</v>
      </c>
      <c r="K28" s="18" t="s">
        <v>123</v>
      </c>
      <c r="L28" s="10" t="s">
        <v>290</v>
      </c>
      <c r="M28" s="28" t="s">
        <v>291</v>
      </c>
      <c r="N28" s="10" t="s">
        <v>338</v>
      </c>
      <c r="O28" s="10">
        <v>40</v>
      </c>
    </row>
    <row r="29" spans="1:15" ht="85.5" customHeight="1">
      <c r="A29" s="84"/>
      <c r="B29" s="84"/>
      <c r="C29" s="84"/>
      <c r="D29" s="85"/>
      <c r="E29" s="15" t="s">
        <v>126</v>
      </c>
      <c r="F29" s="15" t="s">
        <v>242</v>
      </c>
      <c r="G29" s="16" t="s">
        <v>389</v>
      </c>
      <c r="H29" s="15" t="s">
        <v>178</v>
      </c>
      <c r="I29" s="17">
        <v>44197</v>
      </c>
      <c r="J29" s="17">
        <v>45413</v>
      </c>
      <c r="K29" s="18" t="s">
        <v>127</v>
      </c>
      <c r="L29" s="10" t="s">
        <v>294</v>
      </c>
      <c r="M29" s="28" t="s">
        <v>295</v>
      </c>
      <c r="N29" s="10" t="s">
        <v>338</v>
      </c>
      <c r="O29" s="10">
        <v>40</v>
      </c>
    </row>
    <row r="30" spans="1:15" s="40" customFormat="1" ht="42" customHeight="1">
      <c r="A30" s="84"/>
      <c r="B30" s="84"/>
      <c r="C30" s="84"/>
      <c r="D30" s="86" t="s">
        <v>128</v>
      </c>
      <c r="E30" s="15" t="s">
        <v>251</v>
      </c>
      <c r="F30" s="15" t="s">
        <v>234</v>
      </c>
      <c r="G30" s="16" t="s">
        <v>390</v>
      </c>
      <c r="H30" s="15" t="s">
        <v>256</v>
      </c>
      <c r="I30" s="17">
        <v>44197</v>
      </c>
      <c r="J30" s="17">
        <v>45413</v>
      </c>
      <c r="K30" s="18" t="s">
        <v>117</v>
      </c>
      <c r="L30" s="7" t="s">
        <v>296</v>
      </c>
      <c r="M30" s="47" t="s">
        <v>297</v>
      </c>
      <c r="N30" s="7" t="s">
        <v>338</v>
      </c>
      <c r="O30" s="7">
        <v>100</v>
      </c>
    </row>
    <row r="31" spans="1:15" ht="42.75" customHeight="1">
      <c r="A31" s="84"/>
      <c r="B31" s="84"/>
      <c r="C31" s="84"/>
      <c r="D31" s="84"/>
      <c r="E31" s="15" t="s">
        <v>179</v>
      </c>
      <c r="F31" s="15" t="s">
        <v>234</v>
      </c>
      <c r="G31" s="16" t="s">
        <v>391</v>
      </c>
      <c r="H31" s="15" t="s">
        <v>129</v>
      </c>
      <c r="I31" s="17">
        <v>44197</v>
      </c>
      <c r="J31" s="17">
        <v>45413</v>
      </c>
      <c r="K31" s="18" t="s">
        <v>117</v>
      </c>
      <c r="L31" s="10" t="s">
        <v>296</v>
      </c>
      <c r="M31" s="28" t="s">
        <v>298</v>
      </c>
      <c r="N31" s="10" t="s">
        <v>338</v>
      </c>
      <c r="O31" s="10">
        <v>100</v>
      </c>
    </row>
    <row r="32" spans="1:15" ht="153">
      <c r="A32" s="84"/>
      <c r="B32" s="84"/>
      <c r="C32" s="84"/>
      <c r="D32" s="84"/>
      <c r="E32" s="15" t="s">
        <v>180</v>
      </c>
      <c r="F32" s="15" t="s">
        <v>234</v>
      </c>
      <c r="G32" s="16" t="s">
        <v>392</v>
      </c>
      <c r="H32" s="15" t="s">
        <v>130</v>
      </c>
      <c r="I32" s="17">
        <v>44197</v>
      </c>
      <c r="J32" s="17">
        <v>45413</v>
      </c>
      <c r="K32" s="19" t="s">
        <v>131</v>
      </c>
      <c r="L32" s="10" t="s">
        <v>299</v>
      </c>
      <c r="M32" s="28" t="s">
        <v>300</v>
      </c>
      <c r="N32" s="10" t="s">
        <v>338</v>
      </c>
      <c r="O32" s="10">
        <v>40</v>
      </c>
    </row>
    <row r="33" spans="1:15" ht="38.25">
      <c r="A33" s="85"/>
      <c r="B33" s="85"/>
      <c r="C33" s="85"/>
      <c r="D33" s="85"/>
      <c r="E33" s="15" t="s">
        <v>181</v>
      </c>
      <c r="F33" s="15" t="s">
        <v>234</v>
      </c>
      <c r="G33" s="16" t="s">
        <v>393</v>
      </c>
      <c r="H33" s="15" t="s">
        <v>182</v>
      </c>
      <c r="I33" s="17">
        <v>44197</v>
      </c>
      <c r="J33" s="17">
        <v>45413</v>
      </c>
      <c r="K33" s="18" t="s">
        <v>13</v>
      </c>
      <c r="L33" s="10">
        <v>1</v>
      </c>
      <c r="M33" s="28" t="s">
        <v>301</v>
      </c>
      <c r="N33" s="10" t="s">
        <v>338</v>
      </c>
      <c r="O33" s="10">
        <v>40</v>
      </c>
    </row>
    <row r="34" spans="1:15" ht="267.75">
      <c r="A34" s="80" t="s">
        <v>149</v>
      </c>
      <c r="B34" s="73" t="s">
        <v>193</v>
      </c>
      <c r="C34" s="73" t="s">
        <v>194</v>
      </c>
      <c r="D34" s="73" t="s">
        <v>192</v>
      </c>
      <c r="E34" s="7" t="s">
        <v>150</v>
      </c>
      <c r="F34" s="7" t="s">
        <v>245</v>
      </c>
      <c r="G34" s="8" t="s">
        <v>394</v>
      </c>
      <c r="H34" s="7" t="s">
        <v>195</v>
      </c>
      <c r="I34" s="9">
        <v>44197</v>
      </c>
      <c r="J34" s="9">
        <v>45413</v>
      </c>
      <c r="K34" s="7" t="s">
        <v>215</v>
      </c>
      <c r="L34" s="20">
        <f>15/34</f>
        <v>0.44117647058823528</v>
      </c>
      <c r="M34" s="47" t="s">
        <v>330</v>
      </c>
      <c r="N34" s="7" t="s">
        <v>338</v>
      </c>
      <c r="O34" s="10">
        <v>40</v>
      </c>
    </row>
    <row r="35" spans="1:15" ht="246.75" customHeight="1">
      <c r="A35" s="80"/>
      <c r="B35" s="73"/>
      <c r="C35" s="73"/>
      <c r="D35" s="73"/>
      <c r="E35" s="7" t="s">
        <v>151</v>
      </c>
      <c r="F35" s="21" t="s">
        <v>342</v>
      </c>
      <c r="G35" s="8" t="s">
        <v>395</v>
      </c>
      <c r="H35" s="41" t="s">
        <v>196</v>
      </c>
      <c r="I35" s="9">
        <v>44197</v>
      </c>
      <c r="J35" s="9">
        <v>45413</v>
      </c>
      <c r="K35" s="7" t="s">
        <v>201</v>
      </c>
      <c r="L35" s="7"/>
      <c r="M35" s="64" t="s">
        <v>372</v>
      </c>
      <c r="N35" s="7"/>
      <c r="O35" s="10">
        <v>40</v>
      </c>
    </row>
    <row r="36" spans="1:15" ht="165.75">
      <c r="A36" s="80"/>
      <c r="B36" s="73"/>
      <c r="C36" s="73"/>
      <c r="D36" s="73"/>
      <c r="E36" s="7" t="s">
        <v>197</v>
      </c>
      <c r="F36" s="7" t="s">
        <v>234</v>
      </c>
      <c r="G36" s="8" t="s">
        <v>198</v>
      </c>
      <c r="H36" s="7" t="s">
        <v>199</v>
      </c>
      <c r="I36" s="9">
        <v>44197</v>
      </c>
      <c r="J36" s="9">
        <v>45413</v>
      </c>
      <c r="K36" s="7" t="s">
        <v>200</v>
      </c>
      <c r="L36" s="7"/>
      <c r="M36" s="64" t="s">
        <v>373</v>
      </c>
      <c r="N36" s="7"/>
      <c r="O36" s="10">
        <v>40</v>
      </c>
    </row>
    <row r="37" spans="1:15" ht="162" customHeight="1">
      <c r="A37" s="80"/>
      <c r="B37" s="73"/>
      <c r="C37" s="73" t="s">
        <v>136</v>
      </c>
      <c r="D37" s="77" t="s">
        <v>152</v>
      </c>
      <c r="E37" s="73" t="s">
        <v>153</v>
      </c>
      <c r="F37" s="7" t="s">
        <v>234</v>
      </c>
      <c r="G37" s="88" t="s">
        <v>396</v>
      </c>
      <c r="H37" s="77" t="s">
        <v>202</v>
      </c>
      <c r="I37" s="89">
        <v>44197</v>
      </c>
      <c r="J37" s="89">
        <v>45413</v>
      </c>
      <c r="K37" s="77" t="s">
        <v>216</v>
      </c>
      <c r="L37" s="7">
        <v>6</v>
      </c>
      <c r="M37" s="47" t="s">
        <v>361</v>
      </c>
      <c r="N37" s="7"/>
      <c r="O37" s="10"/>
    </row>
    <row r="38" spans="1:15" ht="164.1" customHeight="1">
      <c r="A38" s="80"/>
      <c r="B38" s="73"/>
      <c r="C38" s="73"/>
      <c r="D38" s="79"/>
      <c r="E38" s="73"/>
      <c r="F38" s="7" t="s">
        <v>234</v>
      </c>
      <c r="G38" s="88"/>
      <c r="H38" s="79"/>
      <c r="I38" s="90"/>
      <c r="J38" s="90"/>
      <c r="K38" s="79"/>
      <c r="L38" s="7">
        <v>4</v>
      </c>
      <c r="M38" s="47" t="s">
        <v>374</v>
      </c>
      <c r="N38" s="7"/>
      <c r="O38" s="10">
        <v>40</v>
      </c>
    </row>
    <row r="39" spans="1:15" s="40" customFormat="1" ht="102" customHeight="1">
      <c r="A39" s="91" t="s">
        <v>149</v>
      </c>
      <c r="B39" s="94" t="s">
        <v>132</v>
      </c>
      <c r="C39" s="77" t="s">
        <v>133</v>
      </c>
      <c r="D39" s="77" t="s">
        <v>134</v>
      </c>
      <c r="E39" s="57" t="s">
        <v>135</v>
      </c>
      <c r="F39" s="58" t="s">
        <v>246</v>
      </c>
      <c r="G39" s="60" t="s">
        <v>397</v>
      </c>
      <c r="H39" s="58" t="s">
        <v>248</v>
      </c>
      <c r="I39" s="62">
        <v>44197</v>
      </c>
      <c r="J39" s="24" t="s">
        <v>21</v>
      </c>
      <c r="K39" s="57" t="s">
        <v>217</v>
      </c>
      <c r="L39" s="57" t="s">
        <v>264</v>
      </c>
      <c r="M39" s="47" t="s">
        <v>272</v>
      </c>
      <c r="N39" s="57" t="s">
        <v>338</v>
      </c>
      <c r="O39" s="57">
        <v>40</v>
      </c>
    </row>
    <row r="40" spans="1:15" s="40" customFormat="1" ht="87.6" customHeight="1">
      <c r="A40" s="92"/>
      <c r="B40" s="95"/>
      <c r="C40" s="78"/>
      <c r="D40" s="78"/>
      <c r="E40" s="57" t="s">
        <v>205</v>
      </c>
      <c r="F40" s="57" t="s">
        <v>234</v>
      </c>
      <c r="G40" s="63" t="s">
        <v>398</v>
      </c>
      <c r="H40" s="63" t="s">
        <v>247</v>
      </c>
      <c r="I40" s="62">
        <v>44197</v>
      </c>
      <c r="J40" s="24" t="s">
        <v>21</v>
      </c>
      <c r="K40" s="57" t="s">
        <v>217</v>
      </c>
      <c r="L40" s="57" t="s">
        <v>273</v>
      </c>
      <c r="M40" s="47" t="s">
        <v>274</v>
      </c>
      <c r="N40" s="57" t="s">
        <v>338</v>
      </c>
      <c r="O40" s="57">
        <v>40</v>
      </c>
    </row>
    <row r="41" spans="1:15" s="40" customFormat="1" ht="76.5">
      <c r="A41" s="93"/>
      <c r="B41" s="96"/>
      <c r="C41" s="79"/>
      <c r="D41" s="79"/>
      <c r="E41" s="59" t="s">
        <v>203</v>
      </c>
      <c r="F41" s="59" t="s">
        <v>234</v>
      </c>
      <c r="G41" s="61" t="s">
        <v>340</v>
      </c>
      <c r="H41" s="57" t="s">
        <v>204</v>
      </c>
      <c r="I41" s="62">
        <v>44197</v>
      </c>
      <c r="J41" s="24" t="s">
        <v>21</v>
      </c>
      <c r="K41" s="57" t="s">
        <v>217</v>
      </c>
      <c r="L41" s="57" t="s">
        <v>265</v>
      </c>
      <c r="M41" s="65" t="s">
        <v>268</v>
      </c>
      <c r="N41" s="57" t="s">
        <v>338</v>
      </c>
      <c r="O41" s="57">
        <v>40</v>
      </c>
    </row>
    <row r="42" spans="1:15" ht="106.5" customHeight="1">
      <c r="A42" s="91" t="s">
        <v>149</v>
      </c>
      <c r="B42" s="94" t="s">
        <v>14</v>
      </c>
      <c r="C42" s="77" t="s">
        <v>137</v>
      </c>
      <c r="D42" s="77" t="s">
        <v>138</v>
      </c>
      <c r="E42" s="7" t="s">
        <v>139</v>
      </c>
      <c r="F42" s="7" t="s">
        <v>249</v>
      </c>
      <c r="G42" s="8" t="s">
        <v>399</v>
      </c>
      <c r="H42" s="7" t="s">
        <v>186</v>
      </c>
      <c r="I42" s="9">
        <v>44197</v>
      </c>
      <c r="J42" s="23">
        <v>45413</v>
      </c>
      <c r="K42" s="7" t="s">
        <v>140</v>
      </c>
      <c r="L42" s="14">
        <v>0.37</v>
      </c>
      <c r="M42" s="28" t="s">
        <v>267</v>
      </c>
      <c r="N42" s="10" t="s">
        <v>339</v>
      </c>
      <c r="O42" s="10">
        <v>0</v>
      </c>
    </row>
    <row r="43" spans="1:15" ht="70.5" customHeight="1">
      <c r="A43" s="92"/>
      <c r="B43" s="95"/>
      <c r="C43" s="78"/>
      <c r="D43" s="78"/>
      <c r="E43" s="7" t="s">
        <v>141</v>
      </c>
      <c r="F43" s="7" t="s">
        <v>250</v>
      </c>
      <c r="G43" s="8" t="s">
        <v>400</v>
      </c>
      <c r="H43" s="7" t="s">
        <v>142</v>
      </c>
      <c r="I43" s="9">
        <v>44197</v>
      </c>
      <c r="J43" s="23">
        <v>45413</v>
      </c>
      <c r="K43" s="24" t="s">
        <v>257</v>
      </c>
      <c r="L43" s="10">
        <v>14</v>
      </c>
      <c r="M43" s="28" t="s">
        <v>269</v>
      </c>
      <c r="N43" s="10" t="s">
        <v>338</v>
      </c>
      <c r="O43" s="10">
        <v>40</v>
      </c>
    </row>
    <row r="44" spans="1:15" ht="73.5" customHeight="1">
      <c r="A44" s="92"/>
      <c r="B44" s="95"/>
      <c r="C44" s="79"/>
      <c r="D44" s="79"/>
      <c r="E44" s="24" t="s">
        <v>143</v>
      </c>
      <c r="F44" s="24" t="s">
        <v>234</v>
      </c>
      <c r="G44" s="8" t="s">
        <v>191</v>
      </c>
      <c r="H44" s="7" t="s">
        <v>187</v>
      </c>
      <c r="I44" s="9">
        <v>44197</v>
      </c>
      <c r="J44" s="23">
        <v>45413</v>
      </c>
      <c r="K44" s="24" t="s">
        <v>257</v>
      </c>
      <c r="L44" s="14">
        <v>1</v>
      </c>
      <c r="M44" s="28" t="s">
        <v>270</v>
      </c>
      <c r="N44" s="10" t="s">
        <v>338</v>
      </c>
      <c r="O44" s="10">
        <v>40</v>
      </c>
    </row>
    <row r="45" spans="1:15" ht="128.25" customHeight="1">
      <c r="A45" s="92"/>
      <c r="B45" s="95"/>
      <c r="C45" s="11" t="s">
        <v>144</v>
      </c>
      <c r="D45" s="11" t="s">
        <v>145</v>
      </c>
      <c r="E45" s="11" t="s">
        <v>146</v>
      </c>
      <c r="F45" s="11" t="s">
        <v>234</v>
      </c>
      <c r="G45" s="12" t="s">
        <v>401</v>
      </c>
      <c r="H45" s="11" t="s">
        <v>190</v>
      </c>
      <c r="I45" s="9">
        <v>44197</v>
      </c>
      <c r="J45" s="23">
        <v>45413</v>
      </c>
      <c r="K45" s="7" t="s">
        <v>258</v>
      </c>
      <c r="L45" s="10">
        <v>1</v>
      </c>
      <c r="M45" s="28" t="s">
        <v>271</v>
      </c>
      <c r="N45" s="10" t="s">
        <v>338</v>
      </c>
      <c r="O45" s="10">
        <v>40</v>
      </c>
    </row>
    <row r="46" spans="1:15" ht="89.25">
      <c r="A46" s="93"/>
      <c r="B46" s="96"/>
      <c r="C46" s="7" t="s">
        <v>147</v>
      </c>
      <c r="D46" s="7" t="s">
        <v>148</v>
      </c>
      <c r="E46" s="7" t="s">
        <v>188</v>
      </c>
      <c r="F46" s="7" t="s">
        <v>234</v>
      </c>
      <c r="G46" s="8" t="s">
        <v>341</v>
      </c>
      <c r="H46" s="7" t="s">
        <v>189</v>
      </c>
      <c r="I46" s="9">
        <v>44197</v>
      </c>
      <c r="J46" s="23">
        <v>45413</v>
      </c>
      <c r="K46" s="7" t="s">
        <v>259</v>
      </c>
      <c r="L46" s="10" t="s">
        <v>265</v>
      </c>
      <c r="M46" s="28" t="s">
        <v>268</v>
      </c>
      <c r="N46" s="10" t="s">
        <v>338</v>
      </c>
      <c r="O46" s="10">
        <v>40</v>
      </c>
    </row>
    <row r="47" spans="1:15" ht="180" customHeight="1">
      <c r="A47" s="75"/>
      <c r="B47" s="78"/>
      <c r="C47" s="7" t="s">
        <v>227</v>
      </c>
      <c r="D47" s="7" t="s">
        <v>229</v>
      </c>
      <c r="E47" s="7" t="s">
        <v>231</v>
      </c>
      <c r="F47" s="7" t="s">
        <v>234</v>
      </c>
      <c r="G47" s="25" t="s">
        <v>402</v>
      </c>
      <c r="H47" s="7" t="s">
        <v>233</v>
      </c>
      <c r="I47" s="7" t="s">
        <v>30</v>
      </c>
      <c r="J47" s="7" t="s">
        <v>39</v>
      </c>
      <c r="K47" s="7" t="s">
        <v>40</v>
      </c>
      <c r="L47" s="14">
        <v>1</v>
      </c>
      <c r="M47" s="28" t="s">
        <v>302</v>
      </c>
      <c r="N47" s="10" t="s">
        <v>338</v>
      </c>
      <c r="O47" s="10">
        <v>40</v>
      </c>
    </row>
    <row r="48" spans="1:15" ht="78" customHeight="1">
      <c r="A48" s="75"/>
      <c r="B48" s="79"/>
      <c r="C48" s="7" t="s">
        <v>228</v>
      </c>
      <c r="D48" s="11" t="s">
        <v>230</v>
      </c>
      <c r="E48" s="11" t="s">
        <v>222</v>
      </c>
      <c r="F48" s="11" t="s">
        <v>234</v>
      </c>
      <c r="G48" s="25" t="s">
        <v>232</v>
      </c>
      <c r="H48" s="7" t="s">
        <v>244</v>
      </c>
      <c r="I48" s="7" t="s">
        <v>30</v>
      </c>
      <c r="J48" s="7" t="s">
        <v>39</v>
      </c>
      <c r="K48" s="7" t="s">
        <v>40</v>
      </c>
      <c r="L48" s="10">
        <v>0</v>
      </c>
      <c r="M48" s="28" t="s">
        <v>303</v>
      </c>
      <c r="N48" s="10" t="s">
        <v>338</v>
      </c>
      <c r="O48" s="10">
        <v>40</v>
      </c>
    </row>
    <row r="49" spans="1:15" ht="89.25">
      <c r="A49" s="75"/>
      <c r="B49" s="7" t="s">
        <v>7</v>
      </c>
      <c r="C49" s="7" t="s">
        <v>260</v>
      </c>
      <c r="D49" s="11" t="s">
        <v>60</v>
      </c>
      <c r="E49" s="11" t="s">
        <v>61</v>
      </c>
      <c r="F49" s="26" t="s">
        <v>62</v>
      </c>
      <c r="G49" s="25" t="s">
        <v>403</v>
      </c>
      <c r="H49" s="7" t="s">
        <v>218</v>
      </c>
      <c r="I49" s="7" t="s">
        <v>30</v>
      </c>
      <c r="J49" s="7" t="s">
        <v>41</v>
      </c>
      <c r="K49" s="7" t="s">
        <v>42</v>
      </c>
      <c r="L49" s="42">
        <v>7.7100000000000002E-2</v>
      </c>
      <c r="M49" s="28" t="s">
        <v>304</v>
      </c>
      <c r="N49" s="10" t="s">
        <v>338</v>
      </c>
      <c r="O49" s="10">
        <v>40</v>
      </c>
    </row>
    <row r="50" spans="1:15" ht="63.75">
      <c r="A50" s="76"/>
      <c r="B50" s="7" t="s">
        <v>1</v>
      </c>
      <c r="C50" s="7" t="s">
        <v>219</v>
      </c>
      <c r="D50" s="7" t="s">
        <v>64</v>
      </c>
      <c r="E50" s="7" t="s">
        <v>43</v>
      </c>
      <c r="F50" s="26" t="s">
        <v>63</v>
      </c>
      <c r="G50" s="25" t="s">
        <v>404</v>
      </c>
      <c r="H50" s="7" t="s">
        <v>220</v>
      </c>
      <c r="I50" s="7" t="s">
        <v>30</v>
      </c>
      <c r="J50" s="7" t="s">
        <v>41</v>
      </c>
      <c r="K50" s="7" t="s">
        <v>40</v>
      </c>
      <c r="L50" s="10" t="s">
        <v>266</v>
      </c>
      <c r="M50" s="28" t="s">
        <v>305</v>
      </c>
      <c r="N50" s="10" t="s">
        <v>338</v>
      </c>
      <c r="O50" s="10">
        <v>40</v>
      </c>
    </row>
    <row r="51" spans="1:15" ht="63.75">
      <c r="A51" s="97" t="s">
        <v>8</v>
      </c>
      <c r="B51" s="72" t="s">
        <v>0</v>
      </c>
      <c r="C51" s="10" t="s">
        <v>15</v>
      </c>
      <c r="D51" s="27" t="s">
        <v>65</v>
      </c>
      <c r="E51" s="10" t="s">
        <v>28</v>
      </c>
      <c r="F51" s="14">
        <v>0.8</v>
      </c>
      <c r="G51" s="8" t="s">
        <v>405</v>
      </c>
      <c r="H51" s="10" t="s">
        <v>29</v>
      </c>
      <c r="I51" s="10" t="s">
        <v>30</v>
      </c>
      <c r="J51" s="10" t="s">
        <v>31</v>
      </c>
      <c r="K51" s="28" t="s">
        <v>32</v>
      </c>
      <c r="L51" s="10">
        <v>93.2</v>
      </c>
      <c r="M51" s="28" t="s">
        <v>306</v>
      </c>
      <c r="N51" s="10" t="s">
        <v>338</v>
      </c>
      <c r="O51" s="10">
        <v>40</v>
      </c>
    </row>
    <row r="52" spans="1:15" ht="409.5">
      <c r="A52" s="98"/>
      <c r="B52" s="72"/>
      <c r="C52" s="10" t="s">
        <v>16</v>
      </c>
      <c r="D52" s="29" t="s">
        <v>66</v>
      </c>
      <c r="E52" s="10" t="s">
        <v>58</v>
      </c>
      <c r="F52" s="10" t="s">
        <v>234</v>
      </c>
      <c r="G52" s="8" t="s">
        <v>67</v>
      </c>
      <c r="H52" s="10" t="s">
        <v>29</v>
      </c>
      <c r="I52" s="10" t="s">
        <v>33</v>
      </c>
      <c r="J52" s="10" t="s">
        <v>34</v>
      </c>
      <c r="K52" s="28" t="s">
        <v>32</v>
      </c>
      <c r="L52" s="14">
        <v>0</v>
      </c>
      <c r="M52" s="28" t="s">
        <v>307</v>
      </c>
      <c r="N52" s="10" t="s">
        <v>339</v>
      </c>
      <c r="O52" s="10">
        <v>0</v>
      </c>
    </row>
    <row r="53" spans="1:15" ht="63.75">
      <c r="A53" s="30" t="s">
        <v>8</v>
      </c>
      <c r="B53" s="10" t="s">
        <v>9</v>
      </c>
      <c r="C53" s="10" t="s">
        <v>44</v>
      </c>
      <c r="D53" s="10" t="s">
        <v>46</v>
      </c>
      <c r="E53" s="10" t="s">
        <v>68</v>
      </c>
      <c r="F53" s="10"/>
      <c r="G53" s="8" t="s">
        <v>406</v>
      </c>
      <c r="H53" s="10" t="s">
        <v>69</v>
      </c>
      <c r="I53" s="31">
        <v>44197</v>
      </c>
      <c r="J53" s="31">
        <v>45429</v>
      </c>
      <c r="K53" s="28" t="s">
        <v>45</v>
      </c>
      <c r="L53" s="32">
        <v>0.99309999999999998</v>
      </c>
      <c r="M53" s="28" t="s">
        <v>308</v>
      </c>
      <c r="N53" s="10" t="s">
        <v>338</v>
      </c>
      <c r="O53" s="10">
        <v>40</v>
      </c>
    </row>
    <row r="54" spans="1:15" ht="178.5">
      <c r="A54" s="97" t="s">
        <v>8</v>
      </c>
      <c r="B54" s="72" t="s">
        <v>10</v>
      </c>
      <c r="C54" s="72" t="s">
        <v>18</v>
      </c>
      <c r="D54" s="13" t="s">
        <v>70</v>
      </c>
      <c r="E54" s="10" t="s">
        <v>71</v>
      </c>
      <c r="F54" s="10" t="s">
        <v>243</v>
      </c>
      <c r="G54" s="25" t="s">
        <v>407</v>
      </c>
      <c r="H54" s="10" t="s">
        <v>36</v>
      </c>
      <c r="I54" s="10" t="s">
        <v>22</v>
      </c>
      <c r="J54" s="10" t="s">
        <v>21</v>
      </c>
      <c r="K54" s="28" t="s">
        <v>37</v>
      </c>
      <c r="L54" s="20">
        <f>321804013/3035137255</f>
        <v>0.10602618134315642</v>
      </c>
      <c r="M54" s="28" t="s">
        <v>409</v>
      </c>
      <c r="N54" s="10" t="s">
        <v>339</v>
      </c>
      <c r="O54" s="10">
        <v>0</v>
      </c>
    </row>
    <row r="55" spans="1:15" ht="165.75">
      <c r="A55" s="99"/>
      <c r="B55" s="72"/>
      <c r="C55" s="72"/>
      <c r="D55" s="13" t="s">
        <v>70</v>
      </c>
      <c r="E55" s="10" t="s">
        <v>72</v>
      </c>
      <c r="F55" s="10" t="s">
        <v>243</v>
      </c>
      <c r="G55" s="8" t="s">
        <v>408</v>
      </c>
      <c r="H55" s="10" t="s">
        <v>20</v>
      </c>
      <c r="I55" s="10" t="s">
        <v>22</v>
      </c>
      <c r="J55" s="10" t="s">
        <v>21</v>
      </c>
      <c r="K55" s="28" t="s">
        <v>23</v>
      </c>
      <c r="L55" s="33">
        <f>2/5</f>
        <v>0.4</v>
      </c>
      <c r="M55" s="28" t="s">
        <v>315</v>
      </c>
      <c r="N55" s="10" t="s">
        <v>338</v>
      </c>
      <c r="O55" s="10">
        <v>40</v>
      </c>
    </row>
    <row r="56" spans="1:15" ht="102">
      <c r="A56" s="97" t="s">
        <v>8</v>
      </c>
      <c r="B56" s="72" t="s">
        <v>11</v>
      </c>
      <c r="C56" s="10" t="s">
        <v>17</v>
      </c>
      <c r="D56" s="10" t="s">
        <v>73</v>
      </c>
      <c r="E56" s="10" t="s">
        <v>24</v>
      </c>
      <c r="F56" s="10" t="s">
        <v>226</v>
      </c>
      <c r="G56" s="8" t="s">
        <v>410</v>
      </c>
      <c r="H56" s="7" t="s">
        <v>74</v>
      </c>
      <c r="I56" s="7" t="s">
        <v>25</v>
      </c>
      <c r="J56" s="7" t="s">
        <v>26</v>
      </c>
      <c r="K56" s="7" t="s">
        <v>27</v>
      </c>
      <c r="L56" s="10">
        <v>1</v>
      </c>
      <c r="M56" s="28" t="s">
        <v>309</v>
      </c>
      <c r="N56" s="10" t="s">
        <v>338</v>
      </c>
      <c r="O56" s="10">
        <v>100</v>
      </c>
    </row>
    <row r="57" spans="1:15" ht="63.75">
      <c r="A57" s="99"/>
      <c r="B57" s="72"/>
      <c r="C57" s="10" t="s">
        <v>19</v>
      </c>
      <c r="D57" s="10" t="s">
        <v>59</v>
      </c>
      <c r="E57" s="10" t="s">
        <v>75</v>
      </c>
      <c r="F57" s="10" t="s">
        <v>225</v>
      </c>
      <c r="G57" s="8" t="s">
        <v>411</v>
      </c>
      <c r="H57" s="10" t="s">
        <v>221</v>
      </c>
      <c r="I57" s="34">
        <v>44197</v>
      </c>
      <c r="J57" s="10" t="s">
        <v>21</v>
      </c>
      <c r="K57" s="10" t="s">
        <v>38</v>
      </c>
      <c r="L57" s="10" t="s">
        <v>311</v>
      </c>
      <c r="M57" s="28" t="s">
        <v>310</v>
      </c>
      <c r="N57" s="10" t="s">
        <v>338</v>
      </c>
      <c r="O57" s="10">
        <v>40</v>
      </c>
    </row>
    <row r="58" spans="1:15" ht="38.25" customHeight="1">
      <c r="A58" s="97" t="s">
        <v>47</v>
      </c>
      <c r="B58" s="101" t="s">
        <v>48</v>
      </c>
      <c r="C58" s="77" t="s">
        <v>49</v>
      </c>
      <c r="D58" s="77" t="s">
        <v>76</v>
      </c>
      <c r="E58" s="77" t="s">
        <v>50</v>
      </c>
      <c r="F58" s="77"/>
      <c r="G58" s="88" t="s">
        <v>412</v>
      </c>
      <c r="H58" s="73" t="s">
        <v>51</v>
      </c>
      <c r="I58" s="73" t="s">
        <v>52</v>
      </c>
      <c r="J58" s="73" t="s">
        <v>21</v>
      </c>
      <c r="K58" s="104" t="s">
        <v>53</v>
      </c>
      <c r="L58" s="101">
        <v>100</v>
      </c>
      <c r="M58" s="111" t="s">
        <v>312</v>
      </c>
      <c r="N58" s="72" t="s">
        <v>338</v>
      </c>
      <c r="O58" s="72">
        <v>40</v>
      </c>
    </row>
    <row r="59" spans="1:15">
      <c r="A59" s="100"/>
      <c r="B59" s="102"/>
      <c r="C59" s="78"/>
      <c r="D59" s="78"/>
      <c r="E59" s="78"/>
      <c r="F59" s="78"/>
      <c r="G59" s="88"/>
      <c r="H59" s="73"/>
      <c r="I59" s="73"/>
      <c r="J59" s="73"/>
      <c r="K59" s="106"/>
      <c r="L59" s="102"/>
      <c r="M59" s="112"/>
      <c r="N59" s="72"/>
      <c r="O59" s="72"/>
    </row>
    <row r="60" spans="1:15">
      <c r="A60" s="100"/>
      <c r="B60" s="102"/>
      <c r="C60" s="78"/>
      <c r="D60" s="78"/>
      <c r="E60" s="78"/>
      <c r="F60" s="78"/>
      <c r="G60" s="88"/>
      <c r="H60" s="73"/>
      <c r="I60" s="73"/>
      <c r="J60" s="73"/>
      <c r="K60" s="106"/>
      <c r="L60" s="102"/>
      <c r="M60" s="112"/>
      <c r="N60" s="72"/>
      <c r="O60" s="72"/>
    </row>
    <row r="61" spans="1:15">
      <c r="A61" s="100"/>
      <c r="B61" s="102"/>
      <c r="C61" s="78"/>
      <c r="D61" s="78"/>
      <c r="E61" s="79"/>
      <c r="F61" s="79"/>
      <c r="G61" s="88"/>
      <c r="H61" s="73"/>
      <c r="I61" s="73"/>
      <c r="J61" s="73"/>
      <c r="K61" s="105"/>
      <c r="L61" s="103"/>
      <c r="M61" s="113"/>
      <c r="N61" s="72"/>
      <c r="O61" s="72"/>
    </row>
    <row r="62" spans="1:15">
      <c r="A62" s="100"/>
      <c r="B62" s="102"/>
      <c r="C62" s="78"/>
      <c r="D62" s="78"/>
      <c r="E62" s="77" t="s">
        <v>77</v>
      </c>
      <c r="F62" s="77"/>
      <c r="G62" s="107" t="s">
        <v>413</v>
      </c>
      <c r="H62" s="77" t="s">
        <v>54</v>
      </c>
      <c r="I62" s="110" t="s">
        <v>55</v>
      </c>
      <c r="J62" s="73" t="s">
        <v>56</v>
      </c>
      <c r="K62" s="104" t="s">
        <v>53</v>
      </c>
      <c r="L62" s="101">
        <v>100</v>
      </c>
      <c r="M62" s="111" t="s">
        <v>313</v>
      </c>
      <c r="N62" s="72" t="s">
        <v>338</v>
      </c>
      <c r="O62" s="72">
        <v>40</v>
      </c>
    </row>
    <row r="63" spans="1:15">
      <c r="A63" s="100"/>
      <c r="B63" s="102"/>
      <c r="C63" s="78"/>
      <c r="D63" s="78"/>
      <c r="E63" s="78"/>
      <c r="F63" s="78"/>
      <c r="G63" s="108"/>
      <c r="H63" s="78"/>
      <c r="I63" s="73"/>
      <c r="J63" s="73"/>
      <c r="K63" s="106"/>
      <c r="L63" s="102"/>
      <c r="M63" s="112"/>
      <c r="N63" s="72"/>
      <c r="O63" s="72"/>
    </row>
    <row r="64" spans="1:15">
      <c r="A64" s="100"/>
      <c r="B64" s="102"/>
      <c r="C64" s="78"/>
      <c r="D64" s="78"/>
      <c r="E64" s="79"/>
      <c r="F64" s="79"/>
      <c r="G64" s="109"/>
      <c r="H64" s="79"/>
      <c r="I64" s="73"/>
      <c r="J64" s="73"/>
      <c r="K64" s="105"/>
      <c r="L64" s="103"/>
      <c r="M64" s="113"/>
      <c r="N64" s="72"/>
      <c r="O64" s="72"/>
    </row>
    <row r="65" spans="1:15">
      <c r="A65" s="100"/>
      <c r="B65" s="102"/>
      <c r="C65" s="78"/>
      <c r="D65" s="78"/>
      <c r="E65" s="73" t="s">
        <v>57</v>
      </c>
      <c r="F65" s="77"/>
      <c r="G65" s="107" t="s">
        <v>414</v>
      </c>
      <c r="H65" s="73" t="s">
        <v>54</v>
      </c>
      <c r="I65" s="73" t="s">
        <v>52</v>
      </c>
      <c r="J65" s="73" t="s">
        <v>21</v>
      </c>
      <c r="K65" s="104" t="s">
        <v>53</v>
      </c>
      <c r="L65" s="101">
        <v>100</v>
      </c>
      <c r="M65" s="111" t="s">
        <v>314</v>
      </c>
      <c r="N65" s="72" t="s">
        <v>338</v>
      </c>
      <c r="O65" s="72">
        <v>40</v>
      </c>
    </row>
    <row r="66" spans="1:15" ht="27.75" customHeight="1">
      <c r="A66" s="99"/>
      <c r="B66" s="103"/>
      <c r="C66" s="79"/>
      <c r="D66" s="79"/>
      <c r="E66" s="73"/>
      <c r="F66" s="79"/>
      <c r="G66" s="109"/>
      <c r="H66" s="73"/>
      <c r="I66" s="73"/>
      <c r="J66" s="73"/>
      <c r="K66" s="105"/>
      <c r="L66" s="103"/>
      <c r="M66" s="113"/>
      <c r="N66" s="72"/>
      <c r="O66" s="72"/>
    </row>
    <row r="67" spans="1:15" ht="63.75">
      <c r="A67" s="30" t="s">
        <v>8</v>
      </c>
      <c r="B67" s="10" t="s">
        <v>12</v>
      </c>
      <c r="C67" s="10" t="s">
        <v>206</v>
      </c>
      <c r="D67" s="10" t="s">
        <v>207</v>
      </c>
      <c r="E67" s="7" t="s">
        <v>208</v>
      </c>
      <c r="F67" s="7" t="s">
        <v>234</v>
      </c>
      <c r="G67" s="8" t="s">
        <v>415</v>
      </c>
      <c r="H67" s="10" t="s">
        <v>209</v>
      </c>
      <c r="I67" s="34">
        <v>44197</v>
      </c>
      <c r="J67" s="10" t="s">
        <v>21</v>
      </c>
      <c r="K67" s="10" t="s">
        <v>210</v>
      </c>
      <c r="L67" s="10" t="s">
        <v>286</v>
      </c>
      <c r="M67" s="28" t="s">
        <v>286</v>
      </c>
      <c r="N67" s="10" t="s">
        <v>234</v>
      </c>
      <c r="O67" s="10"/>
    </row>
    <row r="70" spans="1:15" ht="40.5" customHeight="1">
      <c r="E70" s="68" t="s">
        <v>357</v>
      </c>
      <c r="F70" s="68"/>
      <c r="G70" s="49">
        <v>0.91</v>
      </c>
    </row>
    <row r="71" spans="1:15" ht="25.5" customHeight="1">
      <c r="E71" s="69" t="s">
        <v>346</v>
      </c>
      <c r="F71" s="69"/>
      <c r="G71" s="48">
        <v>0.43259999999999998</v>
      </c>
    </row>
    <row r="72" spans="1:15" ht="25.5" customHeight="1">
      <c r="E72" s="70" t="s">
        <v>347</v>
      </c>
      <c r="F72" s="70"/>
      <c r="G72" s="50">
        <v>0.39579999999999999</v>
      </c>
    </row>
    <row r="74" spans="1:15" ht="47.25" customHeight="1">
      <c r="E74" s="56" t="s">
        <v>362</v>
      </c>
      <c r="F74" s="71" t="s">
        <v>370</v>
      </c>
      <c r="G74" s="71"/>
      <c r="H74" s="55"/>
      <c r="I74" s="55"/>
      <c r="J74" s="55"/>
      <c r="K74" s="55"/>
      <c r="L74" s="55"/>
    </row>
    <row r="75" spans="1:15" ht="53.25" customHeight="1">
      <c r="E75" s="56" t="s">
        <v>363</v>
      </c>
      <c r="F75" s="71" t="s">
        <v>371</v>
      </c>
      <c r="G75" s="71"/>
      <c r="H75" s="55"/>
      <c r="I75" s="55"/>
      <c r="J75" s="55"/>
      <c r="K75" s="55"/>
    </row>
    <row r="78" spans="1:15">
      <c r="I78" s="66" t="s">
        <v>350</v>
      </c>
      <c r="J78" s="45" t="s">
        <v>344</v>
      </c>
      <c r="K78" s="45" t="s">
        <v>345</v>
      </c>
      <c r="L78" s="45" t="s">
        <v>348</v>
      </c>
      <c r="M78" s="45" t="s">
        <v>349</v>
      </c>
      <c r="N78" s="45" t="s">
        <v>234</v>
      </c>
    </row>
    <row r="79" spans="1:15">
      <c r="I79" s="66"/>
      <c r="J79" s="5">
        <v>42</v>
      </c>
      <c r="K79" s="5">
        <v>4</v>
      </c>
      <c r="L79" s="5">
        <v>46</v>
      </c>
      <c r="M79" s="39">
        <f>J79/L79</f>
        <v>0.91304347826086951</v>
      </c>
      <c r="N79" s="5">
        <v>9</v>
      </c>
    </row>
    <row r="82" spans="9:12" ht="25.5" customHeight="1">
      <c r="J82" s="67" t="s">
        <v>351</v>
      </c>
      <c r="K82" s="46" t="s">
        <v>352</v>
      </c>
      <c r="L82" s="37">
        <v>0.25</v>
      </c>
    </row>
    <row r="83" spans="9:12">
      <c r="J83" s="67"/>
      <c r="K83" s="5" t="s">
        <v>353</v>
      </c>
      <c r="L83" s="37">
        <v>0.5</v>
      </c>
    </row>
    <row r="84" spans="9:12">
      <c r="J84" s="67"/>
      <c r="K84" s="5" t="s">
        <v>354</v>
      </c>
      <c r="L84" s="37">
        <v>0.75</v>
      </c>
    </row>
    <row r="85" spans="9:12" ht="22.5" customHeight="1">
      <c r="J85" s="67"/>
      <c r="K85" s="38" t="s">
        <v>355</v>
      </c>
      <c r="L85" s="37">
        <v>1</v>
      </c>
    </row>
    <row r="86" spans="9:12">
      <c r="J86" s="44"/>
    </row>
    <row r="89" spans="9:12">
      <c r="I89" s="43"/>
    </row>
  </sheetData>
  <mergeCells count="93">
    <mergeCell ref="L58:L61"/>
    <mergeCell ref="M58:M61"/>
    <mergeCell ref="L62:L64"/>
    <mergeCell ref="M62:M64"/>
    <mergeCell ref="L65:L66"/>
    <mergeCell ref="M65:M66"/>
    <mergeCell ref="J65:J66"/>
    <mergeCell ref="K65:K66"/>
    <mergeCell ref="J58:J61"/>
    <mergeCell ref="K58:K61"/>
    <mergeCell ref="E62:E64"/>
    <mergeCell ref="G62:G64"/>
    <mergeCell ref="H62:H64"/>
    <mergeCell ref="I62:I64"/>
    <mergeCell ref="J62:J64"/>
    <mergeCell ref="K62:K64"/>
    <mergeCell ref="E58:E61"/>
    <mergeCell ref="G58:G61"/>
    <mergeCell ref="H58:H61"/>
    <mergeCell ref="I58:I61"/>
    <mergeCell ref="E65:E66"/>
    <mergeCell ref="G65:G66"/>
    <mergeCell ref="H65:H66"/>
    <mergeCell ref="I65:I66"/>
    <mergeCell ref="A56:A57"/>
    <mergeCell ref="B56:B57"/>
    <mergeCell ref="A58:A66"/>
    <mergeCell ref="B58:B66"/>
    <mergeCell ref="C58:C66"/>
    <mergeCell ref="F58:F61"/>
    <mergeCell ref="F62:F64"/>
    <mergeCell ref="F65:F66"/>
    <mergeCell ref="D58:D66"/>
    <mergeCell ref="A51:A52"/>
    <mergeCell ref="B51:B52"/>
    <mergeCell ref="A54:A55"/>
    <mergeCell ref="B54:B55"/>
    <mergeCell ref="C54:C55"/>
    <mergeCell ref="A47:A50"/>
    <mergeCell ref="A42:A46"/>
    <mergeCell ref="B42:B46"/>
    <mergeCell ref="C42:C44"/>
    <mergeCell ref="D42:D44"/>
    <mergeCell ref="B47:B48"/>
    <mergeCell ref="A39:A41"/>
    <mergeCell ref="B39:B41"/>
    <mergeCell ref="C39:C41"/>
    <mergeCell ref="D39:D41"/>
    <mergeCell ref="A34:A38"/>
    <mergeCell ref="B34:B38"/>
    <mergeCell ref="C34:C36"/>
    <mergeCell ref="D34:D36"/>
    <mergeCell ref="C37:C38"/>
    <mergeCell ref="D37:D38"/>
    <mergeCell ref="K37:K38"/>
    <mergeCell ref="D11:D15"/>
    <mergeCell ref="B16:B19"/>
    <mergeCell ref="C16:C19"/>
    <mergeCell ref="D16:D19"/>
    <mergeCell ref="E37:E38"/>
    <mergeCell ref="G37:G38"/>
    <mergeCell ref="H37:H38"/>
    <mergeCell ref="I37:I38"/>
    <mergeCell ref="J37:J38"/>
    <mergeCell ref="A20:A33"/>
    <mergeCell ref="B20:B33"/>
    <mergeCell ref="C20:C23"/>
    <mergeCell ref="D20:D23"/>
    <mergeCell ref="C24:C33"/>
    <mergeCell ref="D24:D29"/>
    <mergeCell ref="D30:D33"/>
    <mergeCell ref="D2:D7"/>
    <mergeCell ref="B8:B10"/>
    <mergeCell ref="C8:C10"/>
    <mergeCell ref="D8:D10"/>
    <mergeCell ref="A2:A19"/>
    <mergeCell ref="B2:B7"/>
    <mergeCell ref="C2:C7"/>
    <mergeCell ref="B11:B15"/>
    <mergeCell ref="C11:C15"/>
    <mergeCell ref="N58:N61"/>
    <mergeCell ref="N62:N64"/>
    <mergeCell ref="N65:N66"/>
    <mergeCell ref="O58:O61"/>
    <mergeCell ref="O62:O64"/>
    <mergeCell ref="O65:O66"/>
    <mergeCell ref="I78:I79"/>
    <mergeCell ref="J82:J85"/>
    <mergeCell ref="E70:F70"/>
    <mergeCell ref="E71:F71"/>
    <mergeCell ref="E72:F72"/>
    <mergeCell ref="F74:G74"/>
    <mergeCell ref="F75:G75"/>
  </mergeCells>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tablero de mandos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PLANEACION</cp:lastModifiedBy>
  <cp:lastPrinted>2022-02-17T19:57:11Z</cp:lastPrinted>
  <dcterms:created xsi:type="dcterms:W3CDTF">2020-08-19T04:23:23Z</dcterms:created>
  <dcterms:modified xsi:type="dcterms:W3CDTF">2022-02-22T21:50:03Z</dcterms:modified>
</cp:coreProperties>
</file>