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uditoria 2020\"/>
    </mc:Choice>
  </mc:AlternateContent>
  <bookViews>
    <workbookView xWindow="0" yWindow="0" windowWidth="21600" windowHeight="91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1" l="1"/>
  <c r="J38" i="1"/>
  <c r="J40" i="1" l="1"/>
  <c r="J12" i="1" l="1"/>
  <c r="J11" i="1"/>
  <c r="I41" i="1" l="1"/>
  <c r="J36" i="1"/>
  <c r="J35" i="1"/>
  <c r="I34" i="1"/>
  <c r="J33" i="1"/>
  <c r="J32" i="1"/>
  <c r="J31" i="1"/>
  <c r="J30" i="1"/>
  <c r="J29" i="1"/>
  <c r="J28" i="1"/>
  <c r="J27" i="1"/>
  <c r="I26" i="1"/>
  <c r="J25" i="1"/>
  <c r="J24" i="1"/>
  <c r="J23" i="1"/>
  <c r="I22" i="1"/>
  <c r="J21" i="1"/>
  <c r="J20" i="1"/>
  <c r="I19" i="1"/>
  <c r="J18" i="1"/>
  <c r="J17" i="1"/>
  <c r="J16" i="1"/>
  <c r="J15" i="1"/>
  <c r="I14" i="1"/>
  <c r="J10" i="1"/>
  <c r="J9" i="1"/>
  <c r="J41" i="1" l="1"/>
  <c r="K35" i="1" s="1"/>
  <c r="J34" i="1"/>
  <c r="K27" i="1" s="1"/>
  <c r="J19" i="1"/>
  <c r="K15" i="1" s="1"/>
  <c r="J22" i="1"/>
  <c r="J26" i="1"/>
  <c r="K23" i="1" s="1"/>
  <c r="J14" i="1"/>
  <c r="K9" i="1" s="1"/>
  <c r="K41" i="1" l="1"/>
</calcChain>
</file>

<file path=xl/sharedStrings.xml><?xml version="1.0" encoding="utf-8"?>
<sst xmlns="http://schemas.openxmlformats.org/spreadsheetml/2006/main" count="86" uniqueCount="80">
  <si>
    <t>SEGUIMIENTO AL PLAN ANTICORRUPCION Y DE ATENCION AL CIUDADANO</t>
  </si>
  <si>
    <t>ENTIDAD</t>
  </si>
  <si>
    <t>VIGENCIA</t>
  </si>
  <si>
    <t>FECHA PUBLICACION</t>
  </si>
  <si>
    <t>COMPONENTE</t>
  </si>
  <si>
    <t>ACTIVIDADES PROGRAMADAS</t>
  </si>
  <si>
    <t>ACTIVIDADES CUMPLIDAS</t>
  </si>
  <si>
    <t>% DE AVANCE</t>
  </si>
  <si>
    <t>OBSERVACIONES</t>
  </si>
  <si>
    <t>1. Gestión del riesgo de corrupción - Mapa de riesgos de la corrupción y Medidas para mitigar los riesgos</t>
  </si>
  <si>
    <t>2. Racionalización de Trámites</t>
  </si>
  <si>
    <t>3. Rendición de cuentas</t>
  </si>
  <si>
    <t>4. Mejora del Servicio al Ciudadano</t>
  </si>
  <si>
    <t>5. Transparencia y acceso a la información.</t>
  </si>
  <si>
    <t xml:space="preserve">Evaluación de trámites institucionales. </t>
  </si>
  <si>
    <t>6. Iniciativas Adicionales.</t>
  </si>
  <si>
    <t>Seguimiento Realizado por:</t>
  </si>
  <si>
    <t>Asesor de Control Interno</t>
  </si>
  <si>
    <t xml:space="preserve"> Fabián Hurtado Mosquera</t>
  </si>
  <si>
    <t xml:space="preserve"> COLEGIO MAYOR DEL CAUCA</t>
  </si>
  <si>
    <t>Planificación, ejecución y evaluación  de la Audiencia Pública de Rendición de cuentas</t>
  </si>
  <si>
    <t xml:space="preserve"> </t>
  </si>
  <si>
    <t>Actualización de trámites en plataforma SUIT.</t>
  </si>
  <si>
    <t xml:space="preserve">Publicación de Informes de Gestión en página web institucional.
</t>
  </si>
  <si>
    <t>puntaje</t>
  </si>
  <si>
    <t>% ítem</t>
  </si>
  <si>
    <t>cumplimiento ítem</t>
  </si>
  <si>
    <t>Seguimiento al Mapa de Riesgos.</t>
  </si>
  <si>
    <t>Se realizan mediciones permanentes en cada uno de los puntos de atención (Admisiones, facultades, Secretaría General, Biblioteca, Bienestar Universitario).  Evidencia: Encuesta de Satisfacción al Usuario Atención Canal presencial.</t>
  </si>
  <si>
    <t>Seguimiento al desarrollo de   capacitaciones relacionada con la línea Atención al Ciudadano</t>
  </si>
  <si>
    <t>Actualización de las caracterizaciones de usuarios, actividades de rendición de cuentas a través de medios electrónicos, Ley de Transparencia, MIPG y requerimientos de la Superintendencia de Industria y Comercio.</t>
  </si>
  <si>
    <t>El Registro de Activos de Información en la IUCMC se actualizó y se publicó dando cumplimiento a la Ley 1712/2014, Ley de transparencia, como instrumento de gestión de la información y el acceso a la información pública. Se adoptó mediante aprobación en el Comité Integrado de Gestión y Desempeño de la institución de conformidad con la misma Ley el cumplimiento al Acuerdo 04 del AGN.   
El Índice de Información Clasificada en la institución, se actualizó dando cumplimiento a la Ley 1581/ 2012, Ley de Protección del dato personal y del dato Sensible. A la observancia de los tiempos exceptuados limitados propios del ejercicio deliberatorio en la función pública y lo mandatorio de rango constitucional. Se adoptó mediante aprobación en el Comité Integrado de Gestión y Desempeño institucional.
El instrumento de gestión de la información, Esquema de Publicación, se actualizó en cumplimiento de la Ley 1712/2014. El Procedimiento de consulta participativa se encuentra en fase de estructuración y caracterización para su implementación.
Evidencia: Acta No 02 de abril 2019 Comité de Gestión y Desempeño.</t>
  </si>
  <si>
    <t>Publicar en página web informe de PQRS que ingresan a la Institución</t>
  </si>
  <si>
    <t>Continuar con el avance en la implementación de la política de Gobierno Digital.</t>
  </si>
  <si>
    <t xml:space="preserve"> 31 de enero de 2021</t>
  </si>
  <si>
    <t>Tercer cuatrimestre de 2020</t>
  </si>
  <si>
    <t xml:space="preserve">
</t>
  </si>
  <si>
    <t>Desarrollo de soluciones tecnológicas que permitan la racionalización de trámites.</t>
  </si>
  <si>
    <t>Integración  del  Sistema  de Gestión  documental con el sistema de  PQRS  del  sitio web  institucional  para  la recepción y trámites  de peticiones, quejas, reclamos, sugerencias, felicitaciones y denuncias, fundamentado en la política de gobierno digital.</t>
  </si>
  <si>
    <t>Realizar encuesta de satisfacción al usuario Atención Canal presencial</t>
  </si>
  <si>
    <t>Seguimiento y actualización de la información mínima obligatoria establecida en la Ley 1712 de  2014 en portal Web</t>
  </si>
  <si>
    <t>Implementación segunda fase de la  implementación del Portal Web Unimayor para niños</t>
  </si>
  <si>
    <t>Generar formularios electrónicos y promocionar la participación en los mismos a través de los medios institucionales</t>
  </si>
  <si>
    <t>Actualización Levantamiento del inventario de activos institucional,  esquema de publicación e índice   de información clasificada y reservada.</t>
  </si>
  <si>
    <t xml:space="preserve">Actualización Conjuntos de Datos Abiertos.
</t>
  </si>
  <si>
    <t xml:space="preserve">Socializar, evaluar y realizar informe del Código de Integridad en conformidad con el Modelo Integrado de Planeación Gestión.                                                                                              Generar estrategia para socialización  del Código de Integridad adoptado por la Institución en conformidad con MIPG </t>
  </si>
  <si>
    <t>Promover los mecanismos para lograr la consolidación del nivel de madurez de transformación en cumplimiento con MIPG, en línea de defensa Talento Humano</t>
  </si>
  <si>
    <t>Seguimiento al avance en la implementación del Sistema de Seguridad de la información que  garantice la disponibilidad e integridad de la información institucional en cumplimiento de la política Seguridad digital.</t>
  </si>
  <si>
    <t>Continuar con la segunda fase de la propuesta para la implementación    de la funcionalidad del Portal para  niños dentro de la Página Web Institucional.</t>
  </si>
  <si>
    <t>Revisión  y  actualización de las políticas ambientales aplicables a la Institución</t>
  </si>
  <si>
    <t>Para el año 2020 se implementó el modulo académico para matriculas en línea, el cual permitió racionalizar el trámite de matrícula tanto académica como financiera. También se optimizó el sistema de registro en línea SIAG para cargue de documentación en formato digital (PDF), el cual se debía llevar a la oficina de admisiones físicamente y que por motivos de la emergencia sanitaria se realizó dicha mejora.</t>
  </si>
  <si>
    <r>
      <t>Se verificó que durante el primer semestre e inicios del segundo, los riegos de gestión, corrupción y de seguridad digital, fueron actualizados por cada uno de los lideres responsables.
Esta se evidencia en el Sistema de Gestión Integrado de la Institución (SGI) 
http://190.5.199.19/sgi/portada</t>
    </r>
    <r>
      <rPr>
        <sz val="11"/>
        <color rgb="FFFF0000"/>
        <rFont val="Calibri"/>
        <family val="2"/>
        <scheme val="minor"/>
      </rPr>
      <t xml:space="preserve">
</t>
    </r>
    <r>
      <rPr>
        <sz val="11"/>
        <rFont val="Calibri"/>
        <family val="2"/>
        <scheme val="minor"/>
      </rPr>
      <t>10.20.30.3:8082/riesgosunimayor/login.aspx</t>
    </r>
    <r>
      <rPr>
        <sz val="11"/>
        <color theme="1"/>
        <rFont val="Calibri"/>
        <family val="2"/>
        <scheme val="minor"/>
      </rPr>
      <t xml:space="preserve">
Se cuenta con formatos de asistencia y Publicación en link de transparencia.</t>
    </r>
  </si>
  <si>
    <t>Se encuentra publicado en el link:
https://unimayor.edu.co/web/unimayor/area-administrativa/control-interno/mapa-de-riesgos#ano-2020
Acta de comité de gestión y desempeño.</t>
  </si>
  <si>
    <t xml:space="preserve">Se realiza audiencia de rendición de cuentas el día 15 de mayo de 2020, se establece la estrategia para la rendición. Link: https://unimayor.edu.co/web/participacion-ciudadana-superior#audiencia-publica-rendicion-de-cuentas
</t>
  </si>
  <si>
    <t>Se presentan los informes relacionados con la gestión institucional en el mes de enero y julio de la presente vigencia.
https://unimayor.edu.co/web/transparencia?layout=edit&amp;id=2852#ano-2020</t>
  </si>
  <si>
    <t>Durante el seguimiento a informes de actividades de los meses de enero a junio y de agosto a diciembre se realizaron publicaciones en la página web, solo en el link de transparencia un total de 216 publicaciones organizadas en grupos Mecanismos de contacto, 2. información de Interés, 3. Estructura Orgánica y de Talento Humano, 4. Normatividad, 5. Presupuesto, 6. Planeación, 7. Control, 8. Contratación, 9 Trámites y Servicios, 10. Instrumentos de Gestión de Información Pública, 11. Política de Gobierno Digital.</t>
  </si>
  <si>
    <t xml:space="preserve">Durante la vigencia 2020 se realizo la publicación en página institucional de los respectivos informes de PQRS que ingresaron a la Institución.
Evidencia:
https://unimayor.edu.co/web/transparencia?layout=edit&amp;id=2847#ano-2020
</t>
  </si>
  <si>
    <t xml:space="preserve">Se realizó una reunión para establecer los POA 2020 en el cual se evalúa el avance en trámite racionalizado 2019, el cual se registra en plataforma SUIT. Además se define dentro de la planeación el tramite a racionalizar en la vigencia 2020.
Evidencia control de asistencia planeación 2020.
Registro tramite a racionalizar plataforma SUIT 2020.
</t>
  </si>
  <si>
    <t>Para el primer semestre se completó la información de los servidores en el Sigep, de igual forma se elaboró el procedimiento de desvinculación asistida.
Para el segundo semestre se promovieron los mecanismos para socialización /(Código de integridad, Sigep, evaluación de desempeño y cumplimiento de todos los planes obligatorios de talento humano.
Evidencia: Seguimiento a POA 2020 realizado por planeación.</t>
  </si>
  <si>
    <r>
      <rPr>
        <sz val="11"/>
        <rFont val="Calibri"/>
        <family val="2"/>
        <scheme val="minor"/>
      </rPr>
      <t>Se formuló el nuevo plan estratégico de tecnologías de la información PETI 2020-2024.
Se formuló el plan de comunicaciones del PETI.
Se realizó identificación de objetivos estratégicos y priorización de proyectos de TI para el cumplimiento de las metas establecidas en el PDI.
Se realizó la actualización de indicadores correspondientes y se remite a planeación los respectivos documentos: -TIC para gobierno abierto –Transparencia -Servicios tecnológicos -Capacidades institucionales –TIC para gestión -Sistemas de información -Servicios Tecnológicos -Capacidades institucionales los cuales impactan a los siguientes indicadores:
- Indicadores de Proceso Logro: Estrategia de TI - Gobierno de TI - Información - Sistemas de Información - Servicios Tecnológicos - Uso y Apropiación - Capacidades Institucionales
- Indicadores de resultado TIC para la Gestión.
Se consolidó la información y documentación que da cumplimiento a Gobierno TI por parte del Colegio Mayor - Documentación de Arquitectura TI.
Se realizó la actualización del inventario de sistemas de información y servicios tecnológicos en SGI, subproceso de Gestión de recursos tecnológicos.
Se realizó el procedimiento para el control de cambios dentro del ciclo de vida de los sistemas de información.
Realización de inventario de bases de datos físicas y electrónicas en formatos Excel pertenecientes a la Institución para el debido registro ante la superintendencia de Industria y Comercio (Registro nacional de Bases de datos).
Se remitió documentación para la actualización de ítems en la sección de transparencia. Autodiagnóstico de política de gobierno digital primer semestre de 2020.
Se realizó la actualización de información en la sección Transparencia-MIPG (Gobierno Digital): -TIC para gobierno abierto –Transparencia -Servicios tecnológicos -Capacidades institucionales -TIC para gestión -Sistemas de información -Servicios Tecnológicos -Capacidades institucionales -Unimayor para niños.
Actualmente la página está actualizada y cumple con criterios Nivel A según la norma técnica
Colombiana.
Se realizó la actualización del sitio de Datos abiertos en la Página Web institucional.
Se realizaron las matrices para levantar el inventario de todos los activos TI del Colegio Mayor para el cumplimiento con la fase 1 del proceso de transición del protocolo IPv4 a IPv6 (inventario de aplicaciones, inventario de equipos de cómputo, inventario de impresoras, inventario de servidores, inventario de equipos de comunicaciones).</t>
    </r>
    <r>
      <rPr>
        <sz val="11"/>
        <color rgb="FFFF0000"/>
        <rFont val="Calibri"/>
        <family val="2"/>
        <scheme val="minor"/>
      </rPr>
      <t xml:space="preserve">
</t>
    </r>
    <r>
      <rPr>
        <sz val="11"/>
        <rFont val="Calibri"/>
        <family val="2"/>
        <scheme val="minor"/>
      </rPr>
      <t xml:space="preserve">
Evidencia: https://unimayor.edu.co/web/transparencia</t>
    </r>
    <r>
      <rPr>
        <sz val="11"/>
        <color rgb="FFFF0000"/>
        <rFont val="Calibri"/>
        <family val="2"/>
        <scheme val="minor"/>
      </rPr>
      <t xml:space="preserve">
</t>
    </r>
  </si>
  <si>
    <t xml:space="preserve">Se realiza actualización de caracterización de estudiantes desde 2016-I al 2020-II, la cual se remite a planeación para su debida publicación.
Se publican en página web link de transparencia https://unimayor.edu.co/web/transparencia?layout=edit&amp;id=3058
</t>
  </si>
  <si>
    <t xml:space="preserve">Para final del segundo semestre se realizó seguimiento por parte del líder del proceso de comunicaciones generando la siguiente información:
- Se administró y gestionó las publicaciones y demás contenidos en redes sociales, logrando un alcance de 223.211 Usuarios de estas plataformas, quienes vieron, interactuaron o compartieron esta información. 
- A través de las noticias publicadas y demás actividades de actualización, estructuración o publicación de información en portal institucional, se logró un total de 95.349 visitas al portal institucional, a través de los distintos sitios internos del mismo. 
- Con la administración del servicio de historias en redes sociales, se lograron un alcance de 321.734 usuarios de estas plataformas, quienes interactuaron o simplemente vieron la información.
- En lo referente al canal de videos de YouTube se obtuvieron 870 Visitas en sumatoria de los videos publicados. 
- Y finalmente, durante este trimestre se realizaron 130 atenciones a usuarios, quienes consultaron sobre diferentes temas académicos y administrativos de la Institución Universitaria.
</t>
  </si>
  <si>
    <t xml:space="preserve">En el plan de capacitación 2020 se incluye formación en temas relacionados con atención al ciudadano.  
Para el primer semestre 2020 se capacitaron a las 14 auxiliares administrativas y la Asesora de Admisiones, personal relacionado con la atención al cliente directamente. Se cuenta con formato de control de asistencia del 6 de mayo de 2020.
Para el segundo semestre se realizó un curso virtual con el SENA sobre "servicio al cliente mediante atención telefónica" de 40 horas, este culmino el 9 de noviembre del 2020 donde se encuentran 8 auxiliares certificadas y están pendientes de allegar las certificaciones las demás auxiliares.
Evidencia: Certificados SENA.
</t>
  </si>
  <si>
    <t>Seguimiento a los  canales de atención al ciudadano a través de las redes sociales institucionales.</t>
  </si>
  <si>
    <t>Para el segundo semestre se generaron:
1. Nombre del Proceso de Participación: Elección Representante de Estudiantes ante el Consejo de Facultad de Ingeniería.
Fecha o vigencia en la que se abrió la participación: Del 13 al 20 de octubre 2020.
Estado: Cerrada. 
Medio de publicación: Portal institucional, Facebook, Instagram, y twitter.
2. Nombre del Proceso de Participación: Elecciones de Representante de los Egresados de la Facultad de Arte y Diseño, Facultad de Ingeniería y de la Facultad de Ciencias Sociales y de la Administración ante el Comité de Egresados UNIMAYOR.
Fecha o vigencia en la que se abrió la participación: Del 27 de octubre al 03 de noviembre 2020.
Estado: Cerrada. 
Medio de publicación: Portal institucional, Facebook, Instagram, y twitter.
3. Nombre del Proceso de Participación: Elecciones de Representantes de Estudiantes, Docentes y Egresados ante el Comité de Autoevaluación de UNIMAYOR.
Fecha o vigencia en la que se abrió la participación: Del 27 de octubre al 03 de noviembre 2020.
Estado: Cerrada. 
Medio de publicación: Portal institucional, Facebook, Instagram, y twitter.
4. Nombre del Proceso de Participación: Elecciones del representante de las Directivas Académicas de UNIMAYOR.
Fecha o vigencia en la que se abrió la participación: Del 02 de octubre al 09 de octubre 2020.
Estado: Cerrada. 
Medio de publicación: Solo Portal institucional.
5. Nombre del Proceso de Participación: Nuevo Estatuto del Profesor UNIMAYOR.
Fecha o vigencia en la que se abrió la participación: Del 25 de diciembre 2020 al 15 de enero 2020.
Estado: Cerrada. 
Medio de publicación: Portal institucional, Facebook, Instagram, y twitter.
6. Nombre del Proceso de Participación: Planes Operativos Anuales (POAs).
Fecha o vigencia en la que se abrió la participación: Del 30 de diciembre 2020, sigue vigente.
Estado: Abierta. 
Medio de publicación: Portal institucional, Facebook, Instagram, y twitter.</t>
  </si>
  <si>
    <t>Se actualiza y publica el índice de información clasificada y reservada en donde se incluyen parámetros de protección y privacidad del dato personal.
Evidencia: https://unimayor.edu.co/web/transparencia
En cuanto al esquema de publicación se actualiza en donde se identifica la competencia de los procesos frente a la publicación de información publica.
Se planeó dentro del nuevo PETI realizar la actualización de todos los inventarios relacionados con Archivo y que son competencia del Subproceso de gestión de recursos tecnológicos, donde en informes presentados por los responsables argumentaron que no se adelantaron actualizaciones debido a la pandemia COVID 19, por lo cual se planeó dentro del nuevo PETI realizar la actualización de todos los inventarios relacionados con Archivo y que son competencia del Subproceso de gestión de recursos tecnológicos.
Se recomienda que tanto el proceso de Gestión Documental y Gestión de Recursos Tecnológicos se alineen y realices las acciones pertinentes para cumplir con dicha actividad lo más pronto posible.</t>
  </si>
  <si>
    <t>Para el cierre de la vigencia 2020 el avance de cumplimiento del sistema de seguridad de la información no fue significativo ya que es de 65%, cumpliendo con 75 controles sobre un total de 114 controles a implementar. Con relación a la Matriz MSPI se debe realizar la actualización de la documentación. 
El poco avance se debe también a los inconvenientes presentados por la emergencia sanitaria decretada por el virus Covid 19, la cual obligo que por la pandemia se aplazaran diferentes actividades.
Se sugiere tomar medidas y acciones para que dentro del primer semestre del 2021 se cumpla con dicha actividad.</t>
  </si>
  <si>
    <t>Socializar el nuevo sistema de gestión  de  riesgos  con líderes de proceso</t>
  </si>
  <si>
    <t xml:space="preserve">Este nuevo sistema fue socializado por la asesora de planeación durante el primer semestre con cada líder de proceso, al momento de levantar y cargar los riesgos 2020 en el aplicativo del Sistema de Gestión Integrado (SGI) 
Se cuenta con formatos de asistencia, Evidencia Aplicativo y Publicación en link de transparencia.
</t>
  </si>
  <si>
    <t>Publicación Mapa de Riesgos de Corrupción</t>
  </si>
  <si>
    <t xml:space="preserve">Para el segundo semestre del año se realizó seguimiento a los riegos institucionales y de Corrupción donde se evidencio el cumplimiento del 75% de los riesgos Institucionales y un 100% en los riesgos de corrupción. 
Evidencia registrada en seguimiento de tercera línea de defensa  en el aplicativo. Se recomienda que los lideres de proceso realicen su seguimiento oportunamente como primera línea de defensa que son.
</t>
  </si>
  <si>
    <t>Actualizar mapa de riesgos incluyendo riesgos de gestión, corrupción y seguridad  digital en la aplicación de riesgos diseñada según la guía versión  4  de  octubre  de 2018</t>
  </si>
  <si>
    <t xml:space="preserve">Se verificó que para la vigencia 2020 se encuentran actualizados el 100% de trámites.
Para finales del segundo semestre se realizo seguimiento a la actualización de los trámites de: Carnetización, Matrícula aspirantes admitidos a programas de pregrado, Matrícula aspirantes admitidos a programas de posgrado y Renovación de matrícula de estudiantes.
Evidencia: Plataforma SUIT
</t>
  </si>
  <si>
    <t xml:space="preserve">Para mediados del primer semestre se actualizo el código conforme a la alineación con el nuevo proyecto educativo institucional 2019 incluyendo los valores del PEI. Esta actualización cuenta con la participación de la Vicerrectoría Académica, planeación y líderes de proceso. se expide resolución 435 de 2020 del 1 de abril.
Se publico en página web sección transparencia ítem 3.13 el código de integridad actualizado.
Para finales del segundo semestre se realizó socializaciones del Código de integridad a los colaboradores de la Institución el día 23 de diciembre y se elabora un video clic el cual se encuentra en la página web sobre lo que debemos conocer de los valores del Código de Integridad.
Evidencia: Videos de las reuniones de socialización y formatos de control de asistencia.
</t>
  </si>
  <si>
    <t>Aunque para la vigencia 2020 el sistema de PQRS ha sido adaptado a la nueva política de gobierno digital, no se realizo la integración del sistema de gestión documental con el sistema de PQRS, primero se debe implementar en la institución  el sistema de gestión documental se adopte en todos los procesos, para posteriormente poder dar el paso inicial a la articulación, si esto se puede y si la empresa proveedora del sistema documental lo permite, ya que debe contarse con el consentimiento de esta. Por el momento se utiliza la unidad de correspondencia o ventanilla única junto con el ampliativo para recepción las PQRS.
Por lo anteriormente expuesto no se cumplió con la ejecución de esta actividad. Se recomienda para la vigencia 2021 realizar los trámites pertinentes para cumplir con esta propuesta.</t>
  </si>
  <si>
    <t xml:space="preserve">Durante el seguimiento no se pudo evidenciar el cumplimiento a esta actividad, se puede evidencia que no hay claridad de los responsables de dicha actividad ya que son varios los responsables de los daros abiertos, aunque no se puede evidenciar el cumplimiento en el proceso al cual se asignó en este plan, se tiene conocimiento de que esta actualización se hace a diario en cada proceso.
Se recomienda aclarar y determinar los responsables y realizar las acciones pertinentes para el cumplimiento de esta actividad dentro del primer semestre de la vigencia 2021.
</t>
  </si>
  <si>
    <t xml:space="preserve">Se realizó la revisión y el seguimiento a las acciones propuestas para mitigar los riesgos ambientales, donde se pudo evidenciar que se realizó la evaluación y revisión de la política sobre "Uso de bienes con material reciclado" para la Institución, quedando está formulada dentro del documento Guía de Requisitos Ambientales código 106.03.05.01.01.02.G.01 versión 6 en el ítem No.6 Requisitos de Gestión Ambiental, La Política Ambiental y "Cero Papel" continúan vigentes.
Evidencia: Guía de Requisitos Ambientales código 106.03.05.01.01.02.G.01 versión 6. Ubicación aplicativo SGI Direccionamiento Estratégico/Planeación y mejora, Formato Riesgos. Formato de seguimiento a la Planeación.
</t>
  </si>
  <si>
    <t xml:space="preserve">Para el mes de agosto se realizó la culminación parcial de la implementación de la segunda fase del portal web para niños, con la configuración del direccionamiento del sitio web dentro del dominio de la Institución. Se actualizó el contenido del sitio web para que su accesibilidad y uso no se presentará de forma plana, sino más interactiva. De igual forma se adicionó un link de zona de juegos.
Queda pendiente el ingreso de la información a cada casa de los programas ofertados como la casa de la ingeniería y la casa de arte y diseño.
Esto se puede evidenciar en: https://unimayor.edu.co/web/transparencia-mipg/3511-unimayor-para-ninos-y-ninas
</t>
  </si>
  <si>
    <t xml:space="preserve">Para el segundo semestre se actualizó el contenido del sitio web para que su accesibilidad y uso no se presentará de forma plana, sino más interactiva. De igual forma se adicionó un link de zona de juegos.
Queda pendiente el ingreso de la información a cada casa de los programas ofertados como la casa de la ingeniería y la casa de arte y diseño.
</t>
  </si>
  <si>
    <t>Total       86,71%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</si>
</sst>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2"/>
  </numFmts>
  <fonts count="7" x14ac:knownFonts="1">
    <font>
      <sz val="11"/>
      <color theme="1"/>
      <name val="Calibri"/>
      <family val="2"/>
      <scheme val="minor"/>
    </font>
    <font>
      <sz val="11"/>
      <color theme="0"/>
      <name val="Calibri"/>
      <family val="2"/>
      <scheme val="minor"/>
    </font>
    <font>
      <b/>
      <sz val="12"/>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theme="8"/>
      </patternFill>
    </fill>
    <fill>
      <patternFill patternType="solid">
        <fgColor rgb="FF0070C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9" fontId="5" fillId="0" borderId="0" applyFont="0" applyFill="0" applyBorder="0" applyAlignment="0" applyProtection="0"/>
  </cellStyleXfs>
  <cellXfs count="102">
    <xf numFmtId="0" fontId="0" fillId="0" borderId="0" xfId="0"/>
    <xf numFmtId="0" fontId="0" fillId="3" borderId="6" xfId="0" applyFill="1" applyBorder="1" applyAlignment="1">
      <alignment horizontal="center" vertical="center" wrapText="1"/>
    </xf>
    <xf numFmtId="0" fontId="0" fillId="3" borderId="1" xfId="0" applyFill="1" applyBorder="1" applyAlignment="1">
      <alignment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7" xfId="0" applyFill="1" applyBorder="1" applyAlignment="1">
      <alignment horizontal="center"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2" fillId="0" borderId="0" xfId="0" applyFont="1" applyAlignment="1">
      <alignment vertical="center"/>
    </xf>
    <xf numFmtId="0" fontId="1" fillId="3" borderId="1" xfId="1" applyFill="1" applyBorder="1" applyAlignment="1">
      <alignment horizontal="center" vertical="center"/>
    </xf>
    <xf numFmtId="0" fontId="1" fillId="3" borderId="1" xfId="1"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9" fontId="0" fillId="0" borderId="1" xfId="0" applyNumberFormat="1" applyBorder="1" applyAlignment="1">
      <alignment horizontal="center" vertical="center" wrapText="1"/>
    </xf>
    <xf numFmtId="0" fontId="0" fillId="0" borderId="19" xfId="0" applyBorder="1"/>
    <xf numFmtId="0" fontId="0" fillId="0" borderId="0" xfId="0" applyBorder="1"/>
    <xf numFmtId="0" fontId="0" fillId="0" borderId="20" xfId="0" applyBorder="1"/>
    <xf numFmtId="0" fontId="3" fillId="0" borderId="21" xfId="0" applyFont="1" applyBorder="1"/>
    <xf numFmtId="0" fontId="3" fillId="0" borderId="23" xfId="0" applyFont="1" applyBorder="1"/>
    <xf numFmtId="0" fontId="0" fillId="0" borderId="6" xfId="0" applyBorder="1" applyAlignment="1">
      <alignment horizontal="center" vertical="center" wrapText="1"/>
    </xf>
    <xf numFmtId="0" fontId="0" fillId="4" borderId="1" xfId="0" applyFill="1" applyBorder="1" applyAlignment="1">
      <alignment vertical="center" wrapText="1"/>
    </xf>
    <xf numFmtId="0" fontId="0" fillId="4" borderId="1" xfId="0" applyFill="1" applyBorder="1" applyAlignment="1">
      <alignment horizontal="center" vertical="center" wrapText="1"/>
    </xf>
    <xf numFmtId="9" fontId="0" fillId="4" borderId="1" xfId="0" applyNumberFormat="1" applyFill="1" applyBorder="1" applyAlignment="1">
      <alignment horizontal="center" vertical="center" wrapText="1"/>
    </xf>
    <xf numFmtId="0" fontId="1" fillId="3" borderId="0" xfId="1" applyFill="1" applyBorder="1" applyAlignment="1">
      <alignment horizontal="center" vertical="center" wrapText="1"/>
    </xf>
    <xf numFmtId="9" fontId="0" fillId="0" borderId="0" xfId="0" applyNumberFormat="1"/>
    <xf numFmtId="9" fontId="0" fillId="0" borderId="0" xfId="2" applyNumberFormat="1" applyFont="1"/>
    <xf numFmtId="10" fontId="0" fillId="0" borderId="0" xfId="0" applyNumberFormat="1"/>
    <xf numFmtId="9" fontId="0" fillId="3" borderId="0" xfId="0" applyNumberFormat="1" applyFill="1"/>
    <xf numFmtId="10" fontId="0" fillId="3" borderId="0" xfId="0" applyNumberFormat="1" applyFill="1"/>
    <xf numFmtId="10" fontId="0" fillId="3" borderId="0" xfId="0" applyNumberFormat="1" applyFill="1" applyAlignment="1"/>
    <xf numFmtId="0" fontId="0" fillId="4" borderId="1" xfId="0" applyFill="1" applyBorder="1" applyAlignment="1">
      <alignment horizontal="left" vertical="center" wrapText="1"/>
    </xf>
    <xf numFmtId="0" fontId="0" fillId="0" borderId="0" xfId="0" applyAlignment="1">
      <alignment vertical="top"/>
    </xf>
    <xf numFmtId="0" fontId="0" fillId="4" borderId="1" xfId="0" applyFill="1" applyBorder="1" applyAlignment="1">
      <alignment horizontal="left" vertical="top" wrapText="1"/>
    </xf>
    <xf numFmtId="0" fontId="0" fillId="0" borderId="0" xfId="0" applyAlignment="1">
      <alignment wrapText="1"/>
    </xf>
    <xf numFmtId="0" fontId="0" fillId="4" borderId="1" xfId="0" applyFill="1" applyBorder="1" applyAlignment="1">
      <alignment vertical="top" wrapText="1"/>
    </xf>
    <xf numFmtId="0" fontId="4" fillId="4" borderId="1" xfId="0" applyFont="1" applyFill="1" applyBorder="1" applyAlignment="1">
      <alignment vertical="center" wrapText="1"/>
    </xf>
    <xf numFmtId="0" fontId="6" fillId="4" borderId="1" xfId="0" applyFont="1" applyFill="1" applyBorder="1" applyAlignment="1">
      <alignment horizontal="center" vertical="center" wrapText="1"/>
    </xf>
    <xf numFmtId="9" fontId="6" fillId="0" borderId="1" xfId="0" applyNumberFormat="1" applyFont="1" applyBorder="1" applyAlignment="1">
      <alignment horizontal="center" vertical="center" wrapText="1"/>
    </xf>
    <xf numFmtId="164" fontId="0" fillId="4" borderId="1" xfId="0" applyNumberFormat="1" applyFill="1" applyBorder="1" applyAlignment="1">
      <alignment horizontal="center" vertical="center"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3" borderId="1" xfId="1" applyFill="1" applyBorder="1" applyAlignment="1">
      <alignment horizontal="center"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Font="1" applyBorder="1" applyAlignment="1">
      <alignment horizontal="left"/>
    </xf>
    <xf numFmtId="0" fontId="0" fillId="0" borderId="22" xfId="0" applyFont="1" applyBorder="1" applyAlignment="1">
      <alignment horizontal="left"/>
    </xf>
    <xf numFmtId="0" fontId="0" fillId="0" borderId="1" xfId="0" applyFill="1" applyBorder="1" applyAlignment="1">
      <alignment horizontal="left"/>
    </xf>
    <xf numFmtId="0" fontId="0" fillId="0" borderId="22" xfId="0" applyFill="1"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1" xfId="0" applyBorder="1" applyAlignment="1">
      <alignment horizontal="left"/>
    </xf>
    <xf numFmtId="0" fontId="0" fillId="0" borderId="22" xfId="0" applyBorder="1" applyAlignment="1">
      <alignment horizontal="left"/>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3" fillId="4" borderId="8" xfId="0" applyFont="1" applyFill="1" applyBorder="1" applyAlignment="1">
      <alignment horizontal="right" vertical="center" wrapText="1"/>
    </xf>
    <xf numFmtId="0" fontId="0" fillId="4" borderId="9" xfId="0" applyFill="1" applyBorder="1" applyAlignment="1">
      <alignment horizontal="right" vertical="center" wrapText="1"/>
    </xf>
    <xf numFmtId="0" fontId="0" fillId="4" borderId="10" xfId="0" applyFill="1" applyBorder="1" applyAlignment="1">
      <alignment horizontal="right" vertical="center" wrapText="1"/>
    </xf>
    <xf numFmtId="0" fontId="0" fillId="4" borderId="11" xfId="0" applyFill="1" applyBorder="1" applyAlignment="1">
      <alignment horizontal="right" vertical="center" wrapText="1"/>
    </xf>
    <xf numFmtId="0" fontId="0" fillId="4" borderId="0" xfId="0" applyFill="1" applyBorder="1" applyAlignment="1">
      <alignment horizontal="right" vertical="center" wrapText="1"/>
    </xf>
    <xf numFmtId="0" fontId="0" fillId="4" borderId="12" xfId="0" applyFill="1" applyBorder="1" applyAlignment="1">
      <alignment horizontal="right" vertical="center" wrapText="1"/>
    </xf>
    <xf numFmtId="0" fontId="0" fillId="4" borderId="13" xfId="0" applyFill="1" applyBorder="1" applyAlignment="1">
      <alignment horizontal="right" vertical="center" wrapText="1"/>
    </xf>
    <xf numFmtId="0" fontId="0" fillId="4" borderId="14" xfId="0" applyFill="1" applyBorder="1" applyAlignment="1">
      <alignment horizontal="right" vertical="center" wrapText="1"/>
    </xf>
    <xf numFmtId="0" fontId="0" fillId="4" borderId="15" xfId="0" applyFill="1" applyBorder="1" applyAlignment="1">
      <alignment horizontal="righ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10" fontId="0" fillId="0" borderId="0" xfId="0" applyNumberFormat="1" applyAlignment="1">
      <alignment horizontal="center" vertical="center"/>
    </xf>
    <xf numFmtId="9" fontId="0" fillId="0" borderId="0" xfId="0" applyNumberFormat="1" applyAlignment="1">
      <alignment horizontal="center" vertical="center"/>
    </xf>
  </cellXfs>
  <cellStyles count="3">
    <cellStyle name="Énfasis5" xfId="1" builtinId="45"/>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abSelected="1" topLeftCell="A41" zoomScale="70" zoomScaleNormal="70" zoomScalePageLayoutView="80" workbookViewId="0">
      <selection activeCell="E39" sqref="E39:H39"/>
    </sheetView>
  </sheetViews>
  <sheetFormatPr baseColWidth="10" defaultRowHeight="15" x14ac:dyDescent="0.25"/>
  <cols>
    <col min="1" max="1" width="22" customWidth="1"/>
    <col min="2" max="2" width="24.85546875" customWidth="1"/>
    <col min="3" max="3" width="14.140625" customWidth="1"/>
    <col min="8" max="8" width="14.140625" customWidth="1"/>
    <col min="9" max="9" width="8.5703125" hidden="1" customWidth="1"/>
    <col min="10" max="10" width="11.140625" hidden="1" customWidth="1"/>
    <col min="11" max="11" width="8.5703125" hidden="1" customWidth="1"/>
    <col min="15" max="15" width="2" customWidth="1"/>
  </cols>
  <sheetData>
    <row r="1" spans="1:12" ht="15.75" x14ac:dyDescent="0.25">
      <c r="A1" s="60" t="s">
        <v>0</v>
      </c>
      <c r="B1" s="61"/>
      <c r="C1" s="61"/>
      <c r="D1" s="61"/>
      <c r="E1" s="61"/>
      <c r="F1" s="61"/>
      <c r="G1" s="61"/>
      <c r="H1" s="62"/>
      <c r="I1" s="13"/>
      <c r="J1" s="13"/>
    </row>
    <row r="2" spans="1:12" x14ac:dyDescent="0.25">
      <c r="A2" s="19"/>
      <c r="B2" s="20"/>
      <c r="C2" s="20"/>
      <c r="D2" s="20"/>
      <c r="E2" s="20"/>
      <c r="F2" s="20"/>
      <c r="G2" s="20"/>
      <c r="H2" s="21"/>
    </row>
    <row r="3" spans="1:12" x14ac:dyDescent="0.25">
      <c r="A3" s="22" t="s">
        <v>1</v>
      </c>
      <c r="B3" s="66" t="s">
        <v>19</v>
      </c>
      <c r="C3" s="66"/>
      <c r="D3" s="66"/>
      <c r="E3" s="66"/>
      <c r="F3" s="66"/>
      <c r="G3" s="66"/>
      <c r="H3" s="67"/>
    </row>
    <row r="4" spans="1:12" x14ac:dyDescent="0.25">
      <c r="A4" s="22" t="s">
        <v>2</v>
      </c>
      <c r="B4" s="72" t="s">
        <v>35</v>
      </c>
      <c r="C4" s="72"/>
      <c r="D4" s="72"/>
      <c r="E4" s="72"/>
      <c r="F4" s="72"/>
      <c r="G4" s="72"/>
      <c r="H4" s="73"/>
      <c r="K4" t="s">
        <v>21</v>
      </c>
    </row>
    <row r="5" spans="1:12" x14ac:dyDescent="0.25">
      <c r="A5" s="22" t="s">
        <v>3</v>
      </c>
      <c r="B5" s="68" t="s">
        <v>34</v>
      </c>
      <c r="C5" s="68"/>
      <c r="D5" s="68"/>
      <c r="E5" s="68"/>
      <c r="F5" s="68"/>
      <c r="G5" s="68"/>
      <c r="H5" s="69"/>
    </row>
    <row r="6" spans="1:12" ht="15.75" thickBot="1" x14ac:dyDescent="0.3">
      <c r="A6" s="23" t="s">
        <v>4</v>
      </c>
      <c r="B6" s="70"/>
      <c r="C6" s="70"/>
      <c r="D6" s="70"/>
      <c r="E6" s="70"/>
      <c r="F6" s="70"/>
      <c r="G6" s="70"/>
      <c r="H6" s="71"/>
    </row>
    <row r="8" spans="1:12" ht="45" x14ac:dyDescent="0.25">
      <c r="A8" s="14" t="s">
        <v>4</v>
      </c>
      <c r="B8" s="15" t="s">
        <v>5</v>
      </c>
      <c r="C8" s="15" t="s">
        <v>6</v>
      </c>
      <c r="D8" s="15" t="s">
        <v>7</v>
      </c>
      <c r="E8" s="50" t="s">
        <v>8</v>
      </c>
      <c r="F8" s="50"/>
      <c r="G8" s="50"/>
      <c r="H8" s="50"/>
      <c r="I8" s="28" t="s">
        <v>24</v>
      </c>
      <c r="J8" s="28" t="s">
        <v>25</v>
      </c>
      <c r="K8" s="28" t="s">
        <v>26</v>
      </c>
    </row>
    <row r="9" spans="1:12" ht="138.75" customHeight="1" x14ac:dyDescent="0.25">
      <c r="A9" s="47" t="s">
        <v>9</v>
      </c>
      <c r="B9" s="35" t="s">
        <v>67</v>
      </c>
      <c r="C9" s="26">
        <v>1</v>
      </c>
      <c r="D9" s="27">
        <v>1</v>
      </c>
      <c r="E9" s="57" t="s">
        <v>68</v>
      </c>
      <c r="F9" s="58"/>
      <c r="G9" s="58"/>
      <c r="H9" s="59"/>
      <c r="I9" s="29">
        <v>0.25</v>
      </c>
      <c r="J9" s="30">
        <f>(D9*I9)/1</f>
        <v>0.25</v>
      </c>
      <c r="K9" s="101">
        <f>J14</f>
        <v>1</v>
      </c>
    </row>
    <row r="10" spans="1:12" ht="171.75" customHeight="1" x14ac:dyDescent="0.25">
      <c r="A10" s="48"/>
      <c r="B10" s="35" t="s">
        <v>71</v>
      </c>
      <c r="C10" s="26">
        <v>1</v>
      </c>
      <c r="D10" s="27">
        <v>1</v>
      </c>
      <c r="E10" s="57" t="s">
        <v>51</v>
      </c>
      <c r="F10" s="58"/>
      <c r="G10" s="58"/>
      <c r="H10" s="59"/>
      <c r="I10" s="29">
        <v>0.25</v>
      </c>
      <c r="J10" s="30">
        <f t="shared" ref="J10" si="0">(D10*I10)/1</f>
        <v>0.25</v>
      </c>
      <c r="K10" s="101"/>
      <c r="L10" t="s">
        <v>21</v>
      </c>
    </row>
    <row r="11" spans="1:12" ht="81" customHeight="1" x14ac:dyDescent="0.25">
      <c r="A11" s="48"/>
      <c r="B11" s="25" t="s">
        <v>69</v>
      </c>
      <c r="C11" s="16">
        <v>1</v>
      </c>
      <c r="D11" s="18">
        <v>1</v>
      </c>
      <c r="E11" s="63" t="s">
        <v>52</v>
      </c>
      <c r="F11" s="64"/>
      <c r="G11" s="64"/>
      <c r="H11" s="65"/>
      <c r="I11" s="29">
        <v>0.25</v>
      </c>
      <c r="J11" s="30">
        <f>(D11*I11)/1</f>
        <v>0.25</v>
      </c>
      <c r="K11" s="101"/>
    </row>
    <row r="12" spans="1:12" ht="168" customHeight="1" x14ac:dyDescent="0.25">
      <c r="A12" s="48"/>
      <c r="B12" s="25" t="s">
        <v>27</v>
      </c>
      <c r="C12" s="26">
        <v>2</v>
      </c>
      <c r="D12" s="27">
        <v>1</v>
      </c>
      <c r="E12" s="57" t="s">
        <v>70</v>
      </c>
      <c r="F12" s="58"/>
      <c r="G12" s="58"/>
      <c r="H12" s="59"/>
      <c r="I12" s="29">
        <v>0.25</v>
      </c>
      <c r="J12" s="30">
        <f>(D12*I12)/1</f>
        <v>0.25</v>
      </c>
      <c r="K12" s="101"/>
    </row>
    <row r="13" spans="1:12" ht="93" hidden="1" customHeight="1" x14ac:dyDescent="0.25">
      <c r="A13" s="48"/>
      <c r="B13" s="25"/>
      <c r="C13" s="16"/>
      <c r="D13" s="27"/>
      <c r="E13" s="57" t="s">
        <v>36</v>
      </c>
      <c r="F13" s="58"/>
      <c r="G13" s="58"/>
      <c r="H13" s="59"/>
      <c r="I13" s="29"/>
      <c r="J13" s="30"/>
      <c r="K13" s="101"/>
    </row>
    <row r="14" spans="1:12" x14ac:dyDescent="0.25">
      <c r="A14" s="1"/>
      <c r="B14" s="2"/>
      <c r="C14" s="17"/>
      <c r="D14" s="17"/>
      <c r="E14" s="3"/>
      <c r="F14" s="4"/>
      <c r="G14" s="4"/>
      <c r="H14" s="5"/>
      <c r="I14" s="32">
        <f>SUM(I9:I13)</f>
        <v>1</v>
      </c>
      <c r="J14" s="32">
        <f>SUM(J9:J13)</f>
        <v>1</v>
      </c>
      <c r="K14" s="101"/>
    </row>
    <row r="15" spans="1:12" ht="171.75" customHeight="1" x14ac:dyDescent="0.25">
      <c r="A15" s="47" t="s">
        <v>10</v>
      </c>
      <c r="B15" s="25" t="s">
        <v>22</v>
      </c>
      <c r="C15" s="26">
        <v>1</v>
      </c>
      <c r="D15" s="18">
        <v>1</v>
      </c>
      <c r="E15" s="51" t="s">
        <v>72</v>
      </c>
      <c r="F15" s="52"/>
      <c r="G15" s="52"/>
      <c r="H15" s="53"/>
      <c r="I15" s="29">
        <v>0.25</v>
      </c>
      <c r="J15" s="30">
        <f>(D15*I15)/1</f>
        <v>0.25</v>
      </c>
      <c r="K15" s="101">
        <f>J19</f>
        <v>0.75</v>
      </c>
    </row>
    <row r="16" spans="1:12" ht="153.75" customHeight="1" x14ac:dyDescent="0.25">
      <c r="A16" s="48"/>
      <c r="B16" s="35" t="s">
        <v>14</v>
      </c>
      <c r="C16" s="26">
        <v>1</v>
      </c>
      <c r="D16" s="18">
        <v>1</v>
      </c>
      <c r="E16" s="44" t="s">
        <v>57</v>
      </c>
      <c r="F16" s="45"/>
      <c r="G16" s="45"/>
      <c r="H16" s="46"/>
      <c r="I16" s="29">
        <v>0.25</v>
      </c>
      <c r="J16" s="30">
        <f t="shared" ref="J16:J18" si="1">(D16*I16)/1</f>
        <v>0.25</v>
      </c>
      <c r="K16" s="101"/>
    </row>
    <row r="17" spans="1:15" ht="138" customHeight="1" x14ac:dyDescent="0.25">
      <c r="A17" s="49"/>
      <c r="B17" s="37" t="s">
        <v>37</v>
      </c>
      <c r="C17" s="26">
        <v>1</v>
      </c>
      <c r="D17" s="18">
        <v>1</v>
      </c>
      <c r="E17" s="51" t="s">
        <v>50</v>
      </c>
      <c r="F17" s="52"/>
      <c r="G17" s="52"/>
      <c r="H17" s="53"/>
      <c r="I17" s="29">
        <v>0.25</v>
      </c>
      <c r="J17" s="30">
        <f t="shared" si="1"/>
        <v>0.25</v>
      </c>
      <c r="K17" s="101"/>
    </row>
    <row r="18" spans="1:15" ht="273.75" customHeight="1" x14ac:dyDescent="0.25">
      <c r="A18" s="24"/>
      <c r="B18" s="39" t="s">
        <v>38</v>
      </c>
      <c r="C18" s="41">
        <v>0</v>
      </c>
      <c r="D18" s="42">
        <v>0</v>
      </c>
      <c r="E18" s="51" t="s">
        <v>74</v>
      </c>
      <c r="F18" s="52"/>
      <c r="G18" s="52"/>
      <c r="H18" s="53"/>
      <c r="I18" s="29">
        <v>0.25</v>
      </c>
      <c r="J18" s="30">
        <f t="shared" si="1"/>
        <v>0</v>
      </c>
      <c r="K18" s="101"/>
    </row>
    <row r="19" spans="1:15" ht="15" customHeight="1" x14ac:dyDescent="0.25">
      <c r="A19" s="1"/>
      <c r="B19" s="2"/>
      <c r="C19" s="17"/>
      <c r="D19" s="17"/>
      <c r="E19" s="6"/>
      <c r="F19" s="7"/>
      <c r="G19" s="7"/>
      <c r="H19" s="8"/>
      <c r="I19" s="32">
        <f>SUM(I15:I18)</f>
        <v>1</v>
      </c>
      <c r="J19" s="32">
        <f>SUM(J15:J18)</f>
        <v>0.75</v>
      </c>
      <c r="K19" s="101"/>
    </row>
    <row r="20" spans="1:15" ht="102" customHeight="1" x14ac:dyDescent="0.25">
      <c r="A20" s="47" t="s">
        <v>11</v>
      </c>
      <c r="B20" s="25" t="s">
        <v>20</v>
      </c>
      <c r="C20" s="43">
        <v>2</v>
      </c>
      <c r="D20" s="27">
        <v>1</v>
      </c>
      <c r="E20" s="44" t="s">
        <v>53</v>
      </c>
      <c r="F20" s="45"/>
      <c r="G20" s="45"/>
      <c r="H20" s="46"/>
      <c r="I20" s="29">
        <v>0.5</v>
      </c>
      <c r="J20" s="30">
        <f t="shared" ref="J20" si="2">(D20*I20)/1</f>
        <v>0.5</v>
      </c>
      <c r="K20" s="101"/>
    </row>
    <row r="21" spans="1:15" ht="105" customHeight="1" x14ac:dyDescent="0.25">
      <c r="A21" s="48"/>
      <c r="B21" s="25" t="s">
        <v>23</v>
      </c>
      <c r="C21" s="43">
        <v>2</v>
      </c>
      <c r="D21" s="27">
        <v>1</v>
      </c>
      <c r="E21" s="54" t="s">
        <v>54</v>
      </c>
      <c r="F21" s="55"/>
      <c r="G21" s="55"/>
      <c r="H21" s="56"/>
      <c r="I21" s="29">
        <v>0.5</v>
      </c>
      <c r="J21" s="30">
        <f t="shared" ref="J21:J23" si="3">(D21*I21)/1</f>
        <v>0.5</v>
      </c>
      <c r="K21" s="101"/>
    </row>
    <row r="22" spans="1:15" ht="14.25" customHeight="1" x14ac:dyDescent="0.25">
      <c r="A22" s="9"/>
      <c r="B22" s="2"/>
      <c r="C22" s="17"/>
      <c r="D22" s="17"/>
      <c r="E22" s="10"/>
      <c r="F22" s="11"/>
      <c r="G22" s="11"/>
      <c r="H22" s="12"/>
      <c r="I22" s="32">
        <f>SUM(I20:I21)</f>
        <v>1</v>
      </c>
      <c r="J22" s="32">
        <f>SUM(J20:J21)</f>
        <v>1</v>
      </c>
      <c r="K22" s="101"/>
    </row>
    <row r="23" spans="1:15" ht="91.5" customHeight="1" x14ac:dyDescent="0.25">
      <c r="A23" s="47" t="s">
        <v>12</v>
      </c>
      <c r="B23" s="25" t="s">
        <v>39</v>
      </c>
      <c r="C23" s="26">
        <v>1</v>
      </c>
      <c r="D23" s="18">
        <v>1</v>
      </c>
      <c r="E23" s="54" t="s">
        <v>28</v>
      </c>
      <c r="F23" s="55"/>
      <c r="G23" s="55"/>
      <c r="H23" s="56"/>
      <c r="I23" s="31">
        <v>0.33329999999999999</v>
      </c>
      <c r="J23" s="30">
        <f t="shared" si="3"/>
        <v>0.33329999999999999</v>
      </c>
      <c r="K23" s="100">
        <f>J26</f>
        <v>0.99990000000000001</v>
      </c>
    </row>
    <row r="24" spans="1:15" ht="307.5" customHeight="1" x14ac:dyDescent="0.25">
      <c r="A24" s="48"/>
      <c r="B24" s="25" t="s">
        <v>29</v>
      </c>
      <c r="C24" s="26">
        <v>1</v>
      </c>
      <c r="D24" s="18">
        <v>1</v>
      </c>
      <c r="E24" s="44" t="s">
        <v>62</v>
      </c>
      <c r="F24" s="45"/>
      <c r="G24" s="45"/>
      <c r="H24" s="46"/>
      <c r="I24" s="31">
        <v>0.33329999999999999</v>
      </c>
      <c r="J24" s="30">
        <f t="shared" ref="J24:J25" si="4">(D24*I24)/1</f>
        <v>0.33329999999999999</v>
      </c>
      <c r="K24" s="100"/>
    </row>
    <row r="25" spans="1:15" ht="162" customHeight="1" x14ac:dyDescent="0.25">
      <c r="A25" s="48"/>
      <c r="B25" s="25" t="s">
        <v>30</v>
      </c>
      <c r="C25" s="26">
        <v>1</v>
      </c>
      <c r="D25" s="27">
        <v>1</v>
      </c>
      <c r="E25" s="54" t="s">
        <v>60</v>
      </c>
      <c r="F25" s="55"/>
      <c r="G25" s="55"/>
      <c r="H25" s="56"/>
      <c r="I25" s="31">
        <v>0.33329999999999999</v>
      </c>
      <c r="J25" s="30">
        <f t="shared" si="4"/>
        <v>0.33329999999999999</v>
      </c>
      <c r="K25" s="100"/>
    </row>
    <row r="26" spans="1:15" x14ac:dyDescent="0.25">
      <c r="A26" s="2"/>
      <c r="B26" s="2"/>
      <c r="C26" s="17"/>
      <c r="D26" s="17"/>
      <c r="E26" s="10"/>
      <c r="F26" s="11"/>
      <c r="G26" s="11"/>
      <c r="H26" s="12"/>
      <c r="I26" s="32">
        <f>SUM(I23:I25)</f>
        <v>0.99990000000000001</v>
      </c>
      <c r="J26" s="33">
        <f>SUM(J23:J25)</f>
        <v>0.99990000000000001</v>
      </c>
      <c r="K26" s="100"/>
    </row>
    <row r="27" spans="1:15" ht="176.25" customHeight="1" x14ac:dyDescent="0.25">
      <c r="A27" s="47" t="s">
        <v>13</v>
      </c>
      <c r="B27" s="25" t="s">
        <v>40</v>
      </c>
      <c r="C27" s="26">
        <v>1</v>
      </c>
      <c r="D27" s="18">
        <v>1</v>
      </c>
      <c r="E27" s="80" t="s">
        <v>55</v>
      </c>
      <c r="F27" s="81"/>
      <c r="G27" s="81"/>
      <c r="H27" s="82"/>
      <c r="I27" s="31">
        <v>0.14285</v>
      </c>
      <c r="J27" s="30">
        <f t="shared" ref="J27" si="5">(D27*I27)/1</f>
        <v>0.14285</v>
      </c>
      <c r="K27" s="100">
        <f>J34</f>
        <v>0.78567500000000001</v>
      </c>
    </row>
    <row r="28" spans="1:15" ht="246.75" customHeight="1" x14ac:dyDescent="0.25">
      <c r="A28" s="48"/>
      <c r="B28" s="25" t="s">
        <v>41</v>
      </c>
      <c r="C28" s="26">
        <v>1</v>
      </c>
      <c r="D28" s="18">
        <v>0.8</v>
      </c>
      <c r="E28" s="44" t="s">
        <v>77</v>
      </c>
      <c r="F28" s="45"/>
      <c r="G28" s="45"/>
      <c r="H28" s="46"/>
      <c r="I28" s="31">
        <v>0.14285</v>
      </c>
      <c r="J28" s="30">
        <f t="shared" ref="J28:J35" si="6">(D28*I28)/1</f>
        <v>0.11428000000000001</v>
      </c>
      <c r="K28" s="100"/>
    </row>
    <row r="29" spans="1:15" ht="409.6" customHeight="1" x14ac:dyDescent="0.25">
      <c r="A29" s="48"/>
      <c r="B29" s="40" t="s">
        <v>63</v>
      </c>
      <c r="C29" s="26">
        <v>1</v>
      </c>
      <c r="D29" s="27">
        <v>1</v>
      </c>
      <c r="E29" s="83" t="s">
        <v>61</v>
      </c>
      <c r="F29" s="84"/>
      <c r="G29" s="84"/>
      <c r="H29" s="85"/>
      <c r="I29" s="31">
        <v>0.14285</v>
      </c>
      <c r="J29" s="30">
        <f t="shared" si="6"/>
        <v>0.14285</v>
      </c>
      <c r="K29" s="100"/>
    </row>
    <row r="30" spans="1:15" ht="409.6" customHeight="1" x14ac:dyDescent="0.25">
      <c r="A30" s="48"/>
      <c r="B30" s="25" t="s">
        <v>42</v>
      </c>
      <c r="C30" s="26">
        <v>1</v>
      </c>
      <c r="D30" s="18">
        <v>1</v>
      </c>
      <c r="E30" s="51" t="s">
        <v>64</v>
      </c>
      <c r="F30" s="86"/>
      <c r="G30" s="86"/>
      <c r="H30" s="87"/>
      <c r="I30" s="31">
        <v>0.14285</v>
      </c>
      <c r="J30" s="30">
        <f t="shared" si="6"/>
        <v>0.14285</v>
      </c>
      <c r="K30" s="100"/>
    </row>
    <row r="31" spans="1:15" ht="409.5" customHeight="1" x14ac:dyDescent="0.25">
      <c r="A31" s="48"/>
      <c r="B31" s="25" t="s">
        <v>43</v>
      </c>
      <c r="C31" s="26">
        <v>1</v>
      </c>
      <c r="D31" s="27">
        <v>0.7</v>
      </c>
      <c r="E31" s="51" t="s">
        <v>65</v>
      </c>
      <c r="F31" s="86"/>
      <c r="G31" s="86"/>
      <c r="H31" s="87"/>
      <c r="I31" s="31">
        <v>0.14285</v>
      </c>
      <c r="J31" s="30">
        <f t="shared" si="6"/>
        <v>9.9995000000000001E-2</v>
      </c>
      <c r="K31" s="100"/>
      <c r="O31" s="38" t="s">
        <v>31</v>
      </c>
    </row>
    <row r="32" spans="1:15" ht="201" customHeight="1" x14ac:dyDescent="0.25">
      <c r="A32" s="48"/>
      <c r="B32" s="25" t="s">
        <v>44</v>
      </c>
      <c r="C32" s="41">
        <v>0</v>
      </c>
      <c r="D32" s="42">
        <v>0</v>
      </c>
      <c r="E32" s="51" t="s">
        <v>75</v>
      </c>
      <c r="F32" s="52"/>
      <c r="G32" s="52"/>
      <c r="H32" s="53"/>
      <c r="I32" s="31">
        <v>0.14285</v>
      </c>
      <c r="J32" s="30">
        <f t="shared" si="6"/>
        <v>0</v>
      </c>
      <c r="K32" s="100"/>
      <c r="L32" t="s">
        <v>21</v>
      </c>
    </row>
    <row r="33" spans="1:12" ht="106.5" customHeight="1" x14ac:dyDescent="0.25">
      <c r="A33" s="49"/>
      <c r="B33" s="35" t="s">
        <v>32</v>
      </c>
      <c r="C33" s="26">
        <v>1</v>
      </c>
      <c r="D33" s="27">
        <v>1</v>
      </c>
      <c r="E33" s="44" t="s">
        <v>56</v>
      </c>
      <c r="F33" s="45"/>
      <c r="G33" s="45"/>
      <c r="H33" s="46"/>
      <c r="I33" s="31">
        <v>0.14285</v>
      </c>
      <c r="J33" s="30">
        <f t="shared" si="6"/>
        <v>0.14285</v>
      </c>
      <c r="K33" s="100"/>
    </row>
    <row r="34" spans="1:12" x14ac:dyDescent="0.25">
      <c r="A34" s="2"/>
      <c r="B34" s="2"/>
      <c r="C34" s="17"/>
      <c r="D34" s="17"/>
      <c r="E34" s="10"/>
      <c r="F34" s="11"/>
      <c r="G34" s="11"/>
      <c r="H34" s="12"/>
      <c r="I34" s="31">
        <f>SUM(I27:I33)</f>
        <v>0.99995000000000012</v>
      </c>
      <c r="J34" s="31">
        <f>SUM(J27:J33)</f>
        <v>0.78567500000000001</v>
      </c>
      <c r="K34" s="100"/>
    </row>
    <row r="35" spans="1:12" ht="319.5" customHeight="1" x14ac:dyDescent="0.25">
      <c r="A35" s="47" t="s">
        <v>15</v>
      </c>
      <c r="B35" s="25" t="s">
        <v>45</v>
      </c>
      <c r="C35" s="26">
        <v>1</v>
      </c>
      <c r="D35" s="27">
        <v>1</v>
      </c>
      <c r="E35" s="44" t="s">
        <v>73</v>
      </c>
      <c r="F35" s="45"/>
      <c r="G35" s="45"/>
      <c r="H35" s="46"/>
      <c r="I35" s="31">
        <v>0.16666</v>
      </c>
      <c r="J35" s="30">
        <f t="shared" si="6"/>
        <v>0.16666</v>
      </c>
      <c r="K35" s="100">
        <f>J41</f>
        <v>0.79996800000000001</v>
      </c>
      <c r="L35" t="s">
        <v>21</v>
      </c>
    </row>
    <row r="36" spans="1:12" ht="201" customHeight="1" x14ac:dyDescent="0.25">
      <c r="A36" s="48"/>
      <c r="B36" s="35" t="s">
        <v>46</v>
      </c>
      <c r="C36" s="26">
        <v>1</v>
      </c>
      <c r="D36" s="27">
        <v>1</v>
      </c>
      <c r="E36" s="57" t="s">
        <v>58</v>
      </c>
      <c r="F36" s="58"/>
      <c r="G36" s="58"/>
      <c r="H36" s="59"/>
      <c r="I36" s="31">
        <v>0.16666</v>
      </c>
      <c r="J36" s="30">
        <f t="shared" ref="J36:J40" si="7">(D36*I36)/1</f>
        <v>0.16666</v>
      </c>
      <c r="K36" s="100"/>
    </row>
    <row r="37" spans="1:12" ht="258" customHeight="1" x14ac:dyDescent="0.25">
      <c r="A37" s="48"/>
      <c r="B37" s="35" t="s">
        <v>47</v>
      </c>
      <c r="C37" s="26">
        <v>1</v>
      </c>
      <c r="D37" s="27">
        <v>0.67</v>
      </c>
      <c r="E37" s="44" t="s">
        <v>66</v>
      </c>
      <c r="F37" s="45"/>
      <c r="G37" s="45"/>
      <c r="H37" s="46"/>
      <c r="I37" s="31">
        <v>0.16666</v>
      </c>
      <c r="J37" s="30"/>
      <c r="K37" s="100"/>
    </row>
    <row r="38" spans="1:12" ht="361.5" customHeight="1" x14ac:dyDescent="0.25">
      <c r="A38" s="48"/>
      <c r="B38" s="35" t="s">
        <v>33</v>
      </c>
      <c r="C38" s="26">
        <v>1</v>
      </c>
      <c r="D38" s="27">
        <v>1</v>
      </c>
      <c r="E38" s="97" t="s">
        <v>59</v>
      </c>
      <c r="F38" s="98"/>
      <c r="G38" s="98"/>
      <c r="H38" s="99"/>
      <c r="I38" s="31">
        <v>0.16666</v>
      </c>
      <c r="J38" s="30">
        <f t="shared" ref="J38:J39" si="8">(D38*I38)/1</f>
        <v>0.16666</v>
      </c>
      <c r="K38" s="100"/>
    </row>
    <row r="39" spans="1:12" ht="137.25" customHeight="1" x14ac:dyDescent="0.25">
      <c r="A39" s="48"/>
      <c r="B39" s="35" t="s">
        <v>48</v>
      </c>
      <c r="C39" s="26">
        <v>1</v>
      </c>
      <c r="D39" s="27">
        <v>0.8</v>
      </c>
      <c r="E39" s="44" t="s">
        <v>78</v>
      </c>
      <c r="F39" s="45"/>
      <c r="G39" s="45"/>
      <c r="H39" s="46"/>
      <c r="I39" s="31">
        <v>0.16666</v>
      </c>
      <c r="J39" s="30">
        <f t="shared" si="8"/>
        <v>0.133328</v>
      </c>
      <c r="K39" s="100"/>
    </row>
    <row r="40" spans="1:12" ht="242.25" customHeight="1" x14ac:dyDescent="0.25">
      <c r="A40" s="49"/>
      <c r="B40" s="35" t="s">
        <v>49</v>
      </c>
      <c r="C40" s="26">
        <v>1</v>
      </c>
      <c r="D40" s="27">
        <v>1</v>
      </c>
      <c r="E40" s="51" t="s">
        <v>76</v>
      </c>
      <c r="F40" s="86"/>
      <c r="G40" s="86"/>
      <c r="H40" s="87"/>
      <c r="I40" s="31">
        <v>0.16666</v>
      </c>
      <c r="J40" s="30">
        <f t="shared" si="7"/>
        <v>0.16666</v>
      </c>
      <c r="K40" s="100"/>
    </row>
    <row r="41" spans="1:12" ht="15" customHeight="1" x14ac:dyDescent="0.25">
      <c r="A41" s="88" t="s">
        <v>79</v>
      </c>
      <c r="B41" s="89"/>
      <c r="C41" s="89"/>
      <c r="D41" s="89"/>
      <c r="E41" s="89"/>
      <c r="F41" s="89"/>
      <c r="G41" s="89"/>
      <c r="H41" s="90"/>
      <c r="I41" s="33">
        <f>SUM(I35:I40)</f>
        <v>0.99996000000000007</v>
      </c>
      <c r="J41" s="33">
        <f>SUM(J35:J40)</f>
        <v>0.79996800000000001</v>
      </c>
      <c r="K41" s="34">
        <f>AVERAGE(K9:K40)</f>
        <v>0.86710860000000012</v>
      </c>
    </row>
    <row r="42" spans="1:12" x14ac:dyDescent="0.25">
      <c r="A42" s="91"/>
      <c r="B42" s="92"/>
      <c r="C42" s="92"/>
      <c r="D42" s="92"/>
      <c r="E42" s="92"/>
      <c r="F42" s="92"/>
      <c r="G42" s="92"/>
      <c r="H42" s="93"/>
    </row>
    <row r="43" spans="1:12" x14ac:dyDescent="0.25">
      <c r="A43" s="94"/>
      <c r="B43" s="95"/>
      <c r="C43" s="95"/>
      <c r="D43" s="95"/>
      <c r="E43" s="95"/>
      <c r="F43" s="95"/>
      <c r="G43" s="95"/>
      <c r="H43" s="96"/>
    </row>
    <row r="44" spans="1:12" x14ac:dyDescent="0.25">
      <c r="A44" s="74" t="s">
        <v>16</v>
      </c>
      <c r="B44" s="77"/>
      <c r="C44" s="78"/>
      <c r="D44" s="78"/>
      <c r="E44" s="78"/>
      <c r="F44" s="78"/>
      <c r="G44" s="78"/>
      <c r="H44" s="79"/>
    </row>
    <row r="45" spans="1:12" x14ac:dyDescent="0.25">
      <c r="A45" s="75"/>
      <c r="B45" s="77" t="s">
        <v>18</v>
      </c>
      <c r="C45" s="78"/>
      <c r="D45" s="78"/>
      <c r="E45" s="78"/>
      <c r="F45" s="78"/>
      <c r="G45" s="78"/>
      <c r="H45" s="79"/>
      <c r="K45" t="s">
        <v>21</v>
      </c>
    </row>
    <row r="46" spans="1:12" x14ac:dyDescent="0.25">
      <c r="A46" s="76"/>
      <c r="B46" s="77" t="s">
        <v>17</v>
      </c>
      <c r="C46" s="78"/>
      <c r="D46" s="78"/>
      <c r="E46" s="78"/>
      <c r="F46" s="78"/>
      <c r="G46" s="78"/>
      <c r="H46" s="79"/>
    </row>
    <row r="49" spans="2:8" x14ac:dyDescent="0.25">
      <c r="B49" t="s">
        <v>21</v>
      </c>
    </row>
    <row r="50" spans="2:8" x14ac:dyDescent="0.25">
      <c r="H50" s="36"/>
    </row>
  </sheetData>
  <mergeCells count="49">
    <mergeCell ref="K35:K40"/>
    <mergeCell ref="K9:K14"/>
    <mergeCell ref="K15:K22"/>
    <mergeCell ref="K23:K26"/>
    <mergeCell ref="K27:K34"/>
    <mergeCell ref="A44:A46"/>
    <mergeCell ref="B46:H46"/>
    <mergeCell ref="B45:H45"/>
    <mergeCell ref="B44:H44"/>
    <mergeCell ref="A27:A33"/>
    <mergeCell ref="E33:H33"/>
    <mergeCell ref="E27:H27"/>
    <mergeCell ref="E28:H28"/>
    <mergeCell ref="E29:H29"/>
    <mergeCell ref="E30:H30"/>
    <mergeCell ref="E31:H31"/>
    <mergeCell ref="A41:H43"/>
    <mergeCell ref="E40:H40"/>
    <mergeCell ref="E36:H36"/>
    <mergeCell ref="E32:H32"/>
    <mergeCell ref="E38:H38"/>
    <mergeCell ref="A1:H1"/>
    <mergeCell ref="E16:H16"/>
    <mergeCell ref="E17:H17"/>
    <mergeCell ref="E20:H20"/>
    <mergeCell ref="E21:H21"/>
    <mergeCell ref="A9:A13"/>
    <mergeCell ref="A15:A17"/>
    <mergeCell ref="E9:H9"/>
    <mergeCell ref="E10:H10"/>
    <mergeCell ref="E11:H11"/>
    <mergeCell ref="E13:H13"/>
    <mergeCell ref="E15:H15"/>
    <mergeCell ref="B3:H3"/>
    <mergeCell ref="B5:H5"/>
    <mergeCell ref="B6:H6"/>
    <mergeCell ref="B4:H4"/>
    <mergeCell ref="E8:H8"/>
    <mergeCell ref="E18:H18"/>
    <mergeCell ref="E23:H23"/>
    <mergeCell ref="E24:H24"/>
    <mergeCell ref="E25:H25"/>
    <mergeCell ref="E12:H12"/>
    <mergeCell ref="E39:H39"/>
    <mergeCell ref="A20:A21"/>
    <mergeCell ref="E35:H35"/>
    <mergeCell ref="A35:A40"/>
    <mergeCell ref="A23:A25"/>
    <mergeCell ref="E37:H37"/>
  </mergeCells>
  <pageMargins left="0.7" right="0.7" top="0.75" bottom="0.75" header="0.3" footer="0.3"/>
  <pageSetup orientation="landscape" horizontalDpi="1200" verticalDpi="1200" r:id="rId1"/>
  <headerFooter>
    <oddFooter xml:space="preserve">&amp;L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Institucion Universitaria Colegio Mayor del Cauca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Suporte_autoev</dc:creator>
  <cp:lastModifiedBy>CONTROL INTERNO</cp:lastModifiedBy>
  <cp:lastPrinted>2020-02-01T04:41:40Z</cp:lastPrinted>
  <dcterms:created xsi:type="dcterms:W3CDTF">2017-05-03T15:13:22Z</dcterms:created>
  <dcterms:modified xsi:type="dcterms:W3CDTF">2021-03-16T17:35:04Z</dcterms:modified>
</cp:coreProperties>
</file>